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'data'!$3:$6</definedName>
  </definedNames>
  <calcPr fullCalcOnLoad="1"/>
</workbook>
</file>

<file path=xl/sharedStrings.xml><?xml version="1.0" encoding="utf-8"?>
<sst xmlns="http://schemas.openxmlformats.org/spreadsheetml/2006/main" count="163" uniqueCount="135">
  <si>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</si>
  <si>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</si>
  <si>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</si>
  <si>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</si>
  <si>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</si>
  <si>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</si>
  <si>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</si>
  <si>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</si>
  <si>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</si>
  <si>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</si>
  <si>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</si>
  <si>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</si>
  <si>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</si>
  <si>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</si>
  <si>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</si>
  <si>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</si>
  <si>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</si>
  <si>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</si>
  <si>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</si>
  <si>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</si>
  <si>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Б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</si>
  <si>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</si>
  <si>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</si>
  <si>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</si>
  <si>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</si>
  <si>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</si>
  <si>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</si>
  <si>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</si>
  <si>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</si>
  <si>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 xml:space="preserve">по чл.237 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</si>
  <si>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</si>
  <si>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</si>
  <si>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</si>
  <si>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</si>
  <si>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</si>
  <si>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</si>
  <si>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</si>
  <si>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</si>
  <si>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</si>
  <si>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</si>
  <si>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</si>
  <si>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</si>
  <si>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</si>
  <si>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</si>
  <si>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</si>
  <si>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</si>
  <si>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</si>
  <si>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</si>
  <si>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</si>
  <si>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</si>
  <si>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</si>
  <si>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</si>
  <si>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</si>
  <si>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</si>
  <si>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</si>
  <si>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</si>
  <si>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</si>
  <si>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</si>
  <si>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</si>
  <si>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</si>
  <si>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</si>
  <si>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</si>
  <si>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</si>
  <si>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</si>
  <si>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</si>
  <si>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</si>
  <si>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</si>
  <si>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</si>
  <si>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</si>
  <si>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</si>
  <si>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</si>
  <si>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Изготвил:                                 </t>
  </si>
  <si>
    <t xml:space="preserve">Административен ръководител:               </t>
  </si>
  <si>
    <t>/подпис и печат/</t>
  </si>
  <si>
    <t xml:space="preserve"> /име,фамилия/</t>
  </si>
  <si>
    <t xml:space="preserve">                       vss-fin@delbg.com и по пощата (на хартиен и технически носител).</t>
  </si>
  <si>
    <t>1.</t>
  </si>
  <si>
    <t>Файлът следва да бъде наименован съобразно името на съда, например AS-Varna.xls</t>
  </si>
  <si>
    <t>ример RS Varna.xls</t>
  </si>
  <si>
    <t xml:space="preserve">  </t>
  </si>
  <si>
    <t xml:space="preserve">      </t>
  </si>
  <si>
    <t>Общи указания</t>
  </si>
  <si>
    <t>Споразум. по чл.382 НПК</t>
  </si>
  <si>
    <t>Споразум. по чл.384 НПК или спог. по 125 ГПК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</si>
  <si>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</si>
  <si>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</si>
  <si>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Производства по чл.126 ГПК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</si>
  <si>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</si>
  <si>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</si>
  <si>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</si>
  <si>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Натовареност по щат </t>
    </r>
    <r>
      <rPr>
        <b/>
        <sz val="8"/>
        <rFont val="Arial"/>
        <family val="2"/>
      </rPr>
      <t>общо</t>
    </r>
    <r>
      <rPr>
        <sz val="8"/>
        <rFont val="Arial"/>
        <family val="2"/>
      </rPr>
      <t xml:space="preserve">     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</si>
  <si>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</si>
  <si>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</si>
  <si>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</si>
  <si>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</si>
  <si>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</si>
  <si>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</si>
  <si>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Й</t>
  </si>
  <si>
    <t>О</t>
  </si>
  <si>
    <t>П</t>
  </si>
  <si>
    <t>У</t>
  </si>
  <si>
    <t>Ф</t>
  </si>
  <si>
    <t>4а</t>
  </si>
  <si>
    <t>4б</t>
  </si>
  <si>
    <t>6а</t>
  </si>
  <si>
    <t>6б</t>
  </si>
  <si>
    <t>6в</t>
  </si>
  <si>
    <t>6г</t>
  </si>
  <si>
    <t>Телефон:</t>
  </si>
  <si>
    <t>E-mail:</t>
  </si>
  <si>
    <t>за</t>
  </si>
  <si>
    <t>Отчет за работата на Районен съд   град</t>
  </si>
  <si>
    <t>vss-fin@del.bg</t>
  </si>
  <si>
    <t>и по пощата на хартиен носител с подпис и печат.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</si>
  <si>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</si>
  <si>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</si>
  <si>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</si>
  <si>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</si>
  <si>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</si>
  <si>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</si>
  <si>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</si>
  <si>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</si>
  <si>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</si>
  <si>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</si>
  <si>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</si>
  <si>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Данните от колона "Висящи дела 01.01"  трябва да е равна на колона "Висящи дела 31.12." от  миналогодишния</t>
  </si>
  <si>
    <t>отчет за дейността на Вашия съд.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</si>
  <si>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</si>
  <si>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</si>
  <si>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</si>
  <si>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ТЕРВЕЛ</t>
  </si>
  <si>
    <t>месеца на 2008   г.</t>
  </si>
  <si>
    <t>ПАВЛИНА ДОБРЕВА</t>
  </si>
  <si>
    <t>05751 4043</t>
  </si>
  <si>
    <t>rstervel@mail.bg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</si>
</sst>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1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3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6" fillId="2" borderId="3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5" fillId="2" borderId="33" xfId="0" applyFont="1" applyFill="1" applyBorder="1" applyAlignment="1">
      <alignment/>
    </xf>
    <xf numFmtId="0" fontId="9" fillId="2" borderId="33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35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36" xfId="0" applyFont="1" applyBorder="1" applyAlignment="1" applyProtection="1">
      <alignment horizontal="center" vertical="center" wrapText="1"/>
      <protection locked="0"/>
    </xf>
    <xf numFmtId="9" fontId="2" fillId="4" borderId="37" xfId="20" applyFont="1" applyFill="1" applyBorder="1" applyAlignment="1">
      <alignment horizontal="center" vertical="center" wrapText="1"/>
    </xf>
    <xf numFmtId="9" fontId="2" fillId="4" borderId="38" xfId="2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37" xfId="20" applyFont="1" applyFill="1" applyBorder="1" applyAlignment="1" applyProtection="1">
      <alignment horizontal="center" vertical="center" wrapText="1"/>
      <protection/>
    </xf>
    <xf numFmtId="9" fontId="2" fillId="4" borderId="42" xfId="20" applyFont="1" applyFill="1" applyBorder="1" applyAlignment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9" fontId="2" fillId="4" borderId="28" xfId="20" applyFont="1" applyFill="1" applyBorder="1" applyAlignment="1" applyProtection="1">
      <alignment horizontal="center" vertical="center" wrapText="1"/>
      <protection/>
    </xf>
    <xf numFmtId="9" fontId="2" fillId="4" borderId="29" xfId="20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9" fontId="2" fillId="4" borderId="49" xfId="2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2" fontId="2" fillId="4" borderId="26" xfId="0" applyNumberFormat="1" applyFont="1" applyFill="1" applyBorder="1" applyAlignment="1">
      <alignment horizontal="center" vertical="center" wrapText="1"/>
    </xf>
    <xf numFmtId="2" fontId="2" fillId="4" borderId="41" xfId="0" applyNumberFormat="1" applyFont="1" applyFill="1" applyBorder="1" applyAlignment="1">
      <alignment horizontal="center" vertical="center" wrapText="1"/>
    </xf>
    <xf numFmtId="2" fontId="2" fillId="4" borderId="2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2" fontId="2" fillId="4" borderId="23" xfId="0" applyNumberFormat="1" applyFont="1" applyFill="1" applyBorder="1" applyAlignment="1">
      <alignment horizontal="center" vertical="center" wrapText="1"/>
    </xf>
    <xf numFmtId="2" fontId="2" fillId="4" borderId="38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4" borderId="57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4" borderId="44" xfId="0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4" borderId="59" xfId="0" applyFont="1" applyFill="1" applyBorder="1" applyAlignment="1" applyProtection="1">
      <alignment horizontal="center" vertical="center" wrapText="1"/>
      <protection/>
    </xf>
    <xf numFmtId="0" fontId="2" fillId="4" borderId="60" xfId="0" applyFont="1" applyFill="1" applyBorder="1" applyAlignment="1" applyProtection="1">
      <alignment horizontal="center" vertical="center" wrapText="1"/>
      <protection/>
    </xf>
    <xf numFmtId="0" fontId="2" fillId="4" borderId="23" xfId="0" applyFont="1" applyFill="1" applyBorder="1" applyAlignment="1" applyProtection="1">
      <alignment horizontal="center" vertical="center" wrapText="1"/>
      <protection/>
    </xf>
    <xf numFmtId="0" fontId="2" fillId="4" borderId="58" xfId="0" applyFont="1" applyFill="1" applyBorder="1" applyAlignment="1" applyProtection="1">
      <alignment horizontal="center" vertical="center" wrapText="1"/>
      <protection/>
    </xf>
    <xf numFmtId="0" fontId="2" fillId="4" borderId="61" xfId="0" applyFont="1" applyFill="1" applyBorder="1" applyAlignment="1" applyProtection="1">
      <alignment horizontal="center" vertical="center" wrapText="1"/>
      <protection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4" borderId="62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9" fontId="2" fillId="4" borderId="58" xfId="2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63" xfId="0" applyFont="1" applyFill="1" applyBorder="1" applyAlignment="1" applyProtection="1">
      <alignment horizontal="center" vertical="center" wrapText="1"/>
      <protection/>
    </xf>
    <xf numFmtId="0" fontId="2" fillId="4" borderId="64" xfId="0" applyFont="1" applyFill="1" applyBorder="1" applyAlignment="1" applyProtection="1">
      <alignment horizontal="center" vertical="center" wrapText="1"/>
      <protection/>
    </xf>
    <xf numFmtId="0" fontId="2" fillId="4" borderId="65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9" fontId="2" fillId="4" borderId="41" xfId="20" applyFont="1" applyFill="1" applyBorder="1" applyAlignment="1">
      <alignment horizontal="center" vertical="center" wrapText="1"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9" fontId="2" fillId="4" borderId="44" xfId="20" applyFont="1" applyFill="1" applyBorder="1" applyAlignment="1" applyProtection="1">
      <alignment horizontal="center" vertical="center" wrapText="1"/>
      <protection/>
    </xf>
    <xf numFmtId="9" fontId="2" fillId="4" borderId="52" xfId="2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67" xfId="0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C11" sqref="C11:J11"/>
    </sheetView>
  </sheetViews>
  <sheetFormatPr defaultColWidth="9.140625" defaultRowHeight="12.75"/>
  <cols>
    <col min="1" max="8" width="9.140625" style="48" customWidth="1"/>
    <col min="9" max="9" width="17.28125" style="48" customWidth="1"/>
    <col min="10" max="10" width="29.421875" style="48" customWidth="1"/>
    <col min="11" max="11" width="22.28125" style="48" customWidth="1"/>
    <col min="12" max="16384" width="9.140625" style="48" customWidth="1"/>
  </cols>
  <sheetData>
    <row r="1" spans="1:11" ht="16.5" thickBot="1">
      <c r="A1" s="178" t="s">
        <v>65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49"/>
      <c r="B2" s="50"/>
      <c r="C2" s="50" t="s">
        <v>84</v>
      </c>
      <c r="D2" s="50"/>
      <c r="E2" s="50"/>
      <c r="F2" s="50"/>
      <c r="G2" s="50"/>
      <c r="H2" s="50"/>
      <c r="I2" s="50"/>
      <c r="J2" s="50"/>
      <c r="K2" s="51"/>
    </row>
    <row r="3" spans="1:11" ht="15.75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15.75">
      <c r="A4" s="49"/>
      <c r="B4" s="50"/>
      <c r="C4" s="77" t="s">
        <v>127</v>
      </c>
      <c r="D4" s="50"/>
      <c r="E4" s="50"/>
      <c r="F4" s="50"/>
      <c r="G4" s="50"/>
      <c r="H4" s="50"/>
      <c r="I4" s="50"/>
      <c r="J4" s="50"/>
      <c r="K4" s="51"/>
    </row>
    <row r="5" spans="1:11" ht="15.75">
      <c r="A5" s="49"/>
      <c r="B5" s="50"/>
      <c r="C5" s="173" t="s">
        <v>128</v>
      </c>
      <c r="D5" s="50"/>
      <c r="E5" s="50"/>
      <c r="F5" s="50"/>
      <c r="G5" s="77"/>
      <c r="H5" s="77"/>
      <c r="I5" s="77"/>
      <c r="J5" s="77"/>
      <c r="K5" s="51"/>
    </row>
    <row r="6" spans="1:11" ht="15.75">
      <c r="A6" s="52"/>
      <c r="B6" s="53"/>
      <c r="C6" s="174"/>
      <c r="D6" s="96" t="s">
        <v>112</v>
      </c>
      <c r="E6" s="77"/>
      <c r="F6" s="50"/>
      <c r="G6" s="50"/>
      <c r="H6" s="50"/>
      <c r="I6" s="50"/>
      <c r="J6" s="50"/>
      <c r="K6" s="51"/>
    </row>
    <row r="7" spans="1:11" ht="15.75">
      <c r="A7" s="49" t="s">
        <v>75</v>
      </c>
      <c r="B7" s="54" t="s">
        <v>80</v>
      </c>
      <c r="C7" s="173" t="s">
        <v>113</v>
      </c>
      <c r="D7" s="76"/>
      <c r="E7" s="77"/>
      <c r="F7" s="77"/>
      <c r="G7" s="78"/>
      <c r="H7" s="78"/>
      <c r="I7" s="78"/>
      <c r="J7" s="78"/>
      <c r="K7" s="51"/>
    </row>
    <row r="8" spans="1:11" ht="15.75">
      <c r="A8" s="49"/>
      <c r="B8" s="54"/>
      <c r="C8" s="79" t="s">
        <v>81</v>
      </c>
      <c r="D8" s="76"/>
      <c r="E8" s="50"/>
      <c r="F8" s="50"/>
      <c r="G8" s="50"/>
      <c r="H8" s="50"/>
      <c r="I8" s="50"/>
      <c r="J8" s="55"/>
      <c r="K8" s="51"/>
    </row>
    <row r="9" spans="1:11" ht="15.75">
      <c r="A9" s="49"/>
      <c r="B9" s="54" t="s">
        <v>76</v>
      </c>
      <c r="C9" s="55" t="s">
        <v>77</v>
      </c>
      <c r="D9" s="50"/>
      <c r="E9" s="50"/>
      <c r="F9" s="50"/>
      <c r="G9" s="50"/>
      <c r="H9" s="50"/>
      <c r="I9" s="50"/>
      <c r="J9" s="55" t="s">
        <v>78</v>
      </c>
      <c r="K9" s="51"/>
    </row>
    <row r="10" spans="1:11" ht="15.75">
      <c r="A10" s="49"/>
      <c r="B10" s="54" t="s">
        <v>114</v>
      </c>
      <c r="C10" s="55" t="s">
        <v>115</v>
      </c>
      <c r="D10" s="50"/>
      <c r="E10" s="50"/>
      <c r="F10" s="50"/>
      <c r="G10" s="50"/>
      <c r="H10" s="50"/>
      <c r="I10" s="50"/>
      <c r="J10" s="175"/>
      <c r="K10" s="176"/>
    </row>
    <row r="11" spans="1:11" ht="15.75">
      <c r="A11" s="49"/>
      <c r="B11" s="54"/>
      <c r="C11" s="55" t="s">
        <v>129</v>
      </c>
      <c r="D11" s="50"/>
      <c r="E11" s="50"/>
      <c r="F11" s="50"/>
      <c r="G11" s="50"/>
      <c r="H11" s="50"/>
      <c r="I11" s="50"/>
      <c r="J11" s="175"/>
      <c r="K11" s="176"/>
    </row>
    <row r="12" spans="1:11" ht="15.75">
      <c r="A12" s="49"/>
      <c r="B12" s="54" t="s">
        <v>116</v>
      </c>
      <c r="C12" s="55" t="s">
        <v>117</v>
      </c>
      <c r="D12" s="50"/>
      <c r="E12" s="50"/>
      <c r="F12" s="50"/>
      <c r="G12" s="50"/>
      <c r="H12" s="50"/>
      <c r="I12" s="50"/>
      <c r="J12" s="175"/>
      <c r="K12" s="176"/>
    </row>
    <row r="13" spans="1:11" ht="15.75">
      <c r="A13" s="49"/>
      <c r="B13" s="54"/>
      <c r="C13" s="177" t="s">
        <v>118</v>
      </c>
      <c r="D13" s="177"/>
      <c r="E13" s="177"/>
      <c r="F13" s="177"/>
      <c r="G13" s="177"/>
      <c r="H13" s="177"/>
      <c r="I13" s="177"/>
      <c r="J13" s="177"/>
      <c r="K13" s="176"/>
    </row>
    <row r="14" spans="1:11" ht="15.75">
      <c r="A14" s="49"/>
      <c r="B14" s="54">
        <v>4</v>
      </c>
      <c r="C14" s="55" t="s">
        <v>119</v>
      </c>
      <c r="D14" s="55"/>
      <c r="E14" s="55"/>
      <c r="F14" s="55"/>
      <c r="G14" s="55"/>
      <c r="H14" s="55"/>
      <c r="I14" s="55"/>
      <c r="J14" s="50"/>
      <c r="K14" s="176"/>
    </row>
    <row r="15" spans="1:11" ht="15.75">
      <c r="A15" s="49"/>
      <c r="B15" s="54"/>
      <c r="C15" s="55" t="s">
        <v>120</v>
      </c>
      <c r="D15" s="55"/>
      <c r="E15" s="55"/>
      <c r="F15" s="55"/>
      <c r="G15" s="55"/>
      <c r="H15" s="55"/>
      <c r="I15" s="55"/>
      <c r="J15" s="50"/>
      <c r="K15" s="176"/>
    </row>
    <row r="16" spans="1:11" ht="15.75">
      <c r="A16" s="49"/>
      <c r="B16" s="54">
        <v>5</v>
      </c>
      <c r="C16" s="175" t="s">
        <v>121</v>
      </c>
      <c r="D16" s="175"/>
      <c r="E16" s="175"/>
      <c r="F16" s="175"/>
      <c r="G16" s="175"/>
      <c r="H16" s="175"/>
      <c r="I16" s="175"/>
      <c r="J16" s="50"/>
      <c r="K16" s="176"/>
    </row>
    <row r="17" spans="1:11" ht="15.75">
      <c r="A17" s="49"/>
      <c r="B17" s="54" t="s">
        <v>122</v>
      </c>
      <c r="C17" s="55" t="s">
        <v>54</v>
      </c>
      <c r="D17" s="55"/>
      <c r="E17" s="55"/>
      <c r="F17" s="55"/>
      <c r="G17" s="55"/>
      <c r="H17" s="55"/>
      <c r="I17" s="55"/>
      <c r="J17" s="50"/>
      <c r="K17" s="51"/>
    </row>
    <row r="18" spans="1:11" ht="15.75">
      <c r="A18" s="49"/>
      <c r="B18" s="54" t="s">
        <v>58</v>
      </c>
      <c r="C18" s="55" t="s">
        <v>55</v>
      </c>
      <c r="D18" s="55"/>
      <c r="E18" s="55"/>
      <c r="F18" s="55"/>
      <c r="G18" s="55"/>
      <c r="H18" s="55"/>
      <c r="I18" s="55"/>
      <c r="J18" s="50"/>
      <c r="K18" s="51"/>
    </row>
    <row r="19" spans="1:11" ht="15.75">
      <c r="A19" s="49"/>
      <c r="B19" s="54" t="s">
        <v>60</v>
      </c>
      <c r="C19" s="55" t="s">
        <v>56</v>
      </c>
      <c r="D19" s="55"/>
      <c r="E19" s="55"/>
      <c r="F19" s="55"/>
      <c r="G19" s="55"/>
      <c r="H19" s="55"/>
      <c r="I19" s="55"/>
      <c r="J19" s="50"/>
      <c r="K19" s="51" t="s">
        <v>79</v>
      </c>
    </row>
    <row r="20" spans="1:11" ht="15.75">
      <c r="A20" s="49"/>
      <c r="B20" s="54"/>
      <c r="C20" s="55" t="s">
        <v>57</v>
      </c>
      <c r="D20" s="55"/>
      <c r="E20" s="55"/>
      <c r="F20" s="55"/>
      <c r="G20" s="55"/>
      <c r="H20" s="55"/>
      <c r="I20" s="55"/>
      <c r="J20" s="50"/>
      <c r="K20" s="51"/>
    </row>
    <row r="21" spans="1:11" ht="15.75">
      <c r="A21" s="49"/>
      <c r="B21" s="54" t="s">
        <v>61</v>
      </c>
      <c r="C21" s="55" t="s">
        <v>59</v>
      </c>
      <c r="D21" s="56"/>
      <c r="E21" s="56"/>
      <c r="F21" s="56"/>
      <c r="G21" s="56"/>
      <c r="H21" s="56"/>
      <c r="I21" s="56"/>
      <c r="J21" s="56"/>
      <c r="K21" s="57"/>
    </row>
    <row r="22" spans="1:11" ht="15.75">
      <c r="A22" s="49"/>
      <c r="B22" s="54" t="s">
        <v>63</v>
      </c>
      <c r="C22" s="58" t="s">
        <v>125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9"/>
      <c r="B23" s="54"/>
      <c r="C23" s="58" t="s">
        <v>126</v>
      </c>
      <c r="D23" s="58"/>
      <c r="E23" s="58"/>
      <c r="F23" s="58"/>
      <c r="G23" s="58"/>
      <c r="H23" s="58"/>
      <c r="I23" s="58"/>
      <c r="J23" s="58"/>
      <c r="K23" s="59"/>
    </row>
    <row r="24" spans="1:11" ht="15.75">
      <c r="A24" s="49"/>
      <c r="B24" s="54" t="s">
        <v>64</v>
      </c>
      <c r="C24" s="58" t="s">
        <v>62</v>
      </c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9"/>
      <c r="B25" s="54" t="s">
        <v>123</v>
      </c>
      <c r="C25" s="58" t="s">
        <v>66</v>
      </c>
      <c r="D25" s="58"/>
      <c r="E25" s="58"/>
      <c r="F25" s="58"/>
      <c r="G25" s="58"/>
      <c r="H25" s="58"/>
      <c r="I25" s="58"/>
      <c r="J25" s="58"/>
      <c r="K25" s="59"/>
    </row>
    <row r="26" spans="1:11" ht="15.75">
      <c r="A26" s="49"/>
      <c r="B26" s="54"/>
      <c r="C26" s="58" t="s">
        <v>67</v>
      </c>
      <c r="D26" s="58"/>
      <c r="E26" s="58"/>
      <c r="F26" s="58"/>
      <c r="G26" s="58"/>
      <c r="H26" s="58"/>
      <c r="I26" s="58"/>
      <c r="J26" s="58"/>
      <c r="K26" s="59"/>
    </row>
    <row r="27" spans="1:11" ht="15.75">
      <c r="A27" s="49"/>
      <c r="B27" s="54" t="s">
        <v>124</v>
      </c>
      <c r="C27" s="58" t="s">
        <v>85</v>
      </c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9"/>
      <c r="B28" s="54"/>
      <c r="C28" s="58" t="s">
        <v>68</v>
      </c>
      <c r="D28" s="58"/>
      <c r="E28" s="58"/>
      <c r="F28" s="58"/>
      <c r="G28" s="58"/>
      <c r="H28" s="58"/>
      <c r="I28" s="58"/>
      <c r="J28" s="58"/>
      <c r="K28" s="59"/>
    </row>
    <row r="29" spans="1:11" ht="16.5" thickBot="1">
      <c r="A29" s="49"/>
      <c r="B29" s="54"/>
      <c r="C29" s="58"/>
      <c r="D29" s="58"/>
      <c r="E29" s="58"/>
      <c r="F29" s="58"/>
      <c r="G29" s="58"/>
      <c r="H29" s="58"/>
      <c r="I29" s="58"/>
      <c r="J29" s="58"/>
      <c r="K29" s="59"/>
    </row>
    <row r="30" spans="1:11" ht="15.75">
      <c r="A30" s="49"/>
      <c r="B30" s="54"/>
      <c r="C30" s="64" t="s">
        <v>69</v>
      </c>
      <c r="D30" s="65"/>
      <c r="E30" s="65"/>
      <c r="F30" s="65"/>
      <c r="G30" s="65"/>
      <c r="H30" s="65"/>
      <c r="I30" s="65"/>
      <c r="J30" s="66"/>
      <c r="K30" s="59"/>
    </row>
    <row r="31" spans="1:11" ht="16.5" thickBot="1">
      <c r="A31" s="49"/>
      <c r="B31" s="54"/>
      <c r="C31" s="67" t="s">
        <v>70</v>
      </c>
      <c r="D31" s="68"/>
      <c r="E31" s="68"/>
      <c r="F31" s="68"/>
      <c r="G31" s="68"/>
      <c r="H31" s="68"/>
      <c r="I31" s="68"/>
      <c r="J31" s="69"/>
      <c r="K31" s="59"/>
    </row>
    <row r="32" spans="1:11" ht="16.5" thickBot="1">
      <c r="A32" s="60"/>
      <c r="B32" s="61"/>
      <c r="C32" s="62"/>
      <c r="D32" s="61"/>
      <c r="E32" s="61"/>
      <c r="F32" s="61"/>
      <c r="G32" s="61"/>
      <c r="H32" s="61"/>
      <c r="I32" s="61"/>
      <c r="J32" s="61"/>
      <c r="K32" s="63"/>
    </row>
    <row r="33" ht="13.5" thickTop="1"/>
  </sheetData>
  <sheetProtection password="D259" sheet="1" objects="1" scenarios="1"/>
  <mergeCells count="1">
    <mergeCell ref="A1:K1"/>
  </mergeCells>
  <hyperlinks>
    <hyperlink ref="D6" r:id="rId1" display="vss-fin@del.bg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7"/>
  <sheetViews>
    <sheetView showGridLines="0" tabSelected="1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50" sqref="I50"/>
    </sheetView>
  </sheetViews>
  <sheetFormatPr defaultColWidth="9.140625" defaultRowHeight="12.75"/>
  <cols>
    <col min="1" max="1" width="15.140625" style="0" customWidth="1"/>
    <col min="2" max="2" width="2.8515625" style="0" customWidth="1"/>
    <col min="3" max="3" width="5.7109375" style="0" customWidth="1"/>
    <col min="4" max="4" width="6.8515625" style="0" customWidth="1"/>
    <col min="5" max="5" width="9.00390625" style="0" customWidth="1"/>
    <col min="6" max="6" width="10.00390625" style="0" customWidth="1"/>
    <col min="7" max="7" width="9.28125" style="0" customWidth="1"/>
    <col min="8" max="8" width="8.28125" style="0" customWidth="1"/>
    <col min="9" max="9" width="6.28125" style="0" customWidth="1"/>
    <col min="10" max="10" width="9.8515625" style="0" customWidth="1"/>
    <col min="11" max="11" width="6.421875" style="0" customWidth="1"/>
    <col min="12" max="13" width="8.28125" style="0" customWidth="1"/>
    <col min="14" max="14" width="8.7109375" style="0" customWidth="1"/>
    <col min="15" max="15" width="7.140625" style="0" customWidth="1"/>
    <col min="16" max="16" width="5.8515625" style="0" customWidth="1"/>
    <col min="17" max="17" width="7.140625" style="0" customWidth="1"/>
    <col min="18" max="18" width="11.7109375" style="0" customWidth="1"/>
  </cols>
  <sheetData>
    <row r="1" spans="2:18" ht="17.25" customHeight="1">
      <c r="B1" s="97"/>
      <c r="C1" s="182" t="s">
        <v>111</v>
      </c>
      <c r="D1" s="182"/>
      <c r="E1" s="182"/>
      <c r="F1" s="182"/>
      <c r="G1" s="182"/>
      <c r="H1" s="182"/>
      <c r="I1" s="182"/>
      <c r="J1" s="43" t="s">
        <v>130</v>
      </c>
      <c r="K1" s="142" t="s">
        <v>110</v>
      </c>
      <c r="L1" s="159">
        <v>6</v>
      </c>
      <c r="M1" s="181" t="s">
        <v>131</v>
      </c>
      <c r="N1" s="181"/>
      <c r="O1" s="181"/>
      <c r="P1" s="97"/>
      <c r="Q1" s="97"/>
      <c r="R1" s="97"/>
    </row>
    <row r="2" spans="1:18" ht="12" customHeight="1" thickBot="1">
      <c r="A2" s="1"/>
      <c r="B2" s="1"/>
      <c r="C2" s="193"/>
      <c r="D2" s="193"/>
      <c r="E2" s="193"/>
      <c r="F2" s="193"/>
      <c r="G2" s="193"/>
      <c r="H2" s="193"/>
      <c r="I2" s="193"/>
      <c r="J2" s="75"/>
      <c r="K2" s="75"/>
      <c r="L2" s="17"/>
      <c r="M2" s="17"/>
      <c r="N2" s="17"/>
      <c r="O2" s="17"/>
      <c r="P2" s="21"/>
      <c r="Q2" s="21"/>
      <c r="R2" s="2"/>
    </row>
    <row r="3" spans="1:18" ht="12.75" customHeight="1" thickBot="1">
      <c r="A3" s="29"/>
      <c r="B3" s="30"/>
      <c r="C3" s="3"/>
      <c r="D3" s="25"/>
      <c r="E3" s="5"/>
      <c r="F3" s="121"/>
      <c r="G3" s="188" t="s">
        <v>0</v>
      </c>
      <c r="H3" s="189"/>
      <c r="I3" s="190"/>
      <c r="J3" s="112"/>
      <c r="K3" s="188" t="s">
        <v>1</v>
      </c>
      <c r="L3" s="189"/>
      <c r="M3" s="189"/>
      <c r="N3" s="189"/>
      <c r="O3" s="190"/>
      <c r="P3" s="183" t="s">
        <v>11</v>
      </c>
      <c r="Q3" s="37"/>
      <c r="R3" s="38"/>
    </row>
    <row r="4" spans="1:18" ht="41.25" customHeight="1">
      <c r="A4" s="19"/>
      <c r="B4" s="31"/>
      <c r="C4" s="8" t="s">
        <v>2</v>
      </c>
      <c r="D4" s="4" t="s">
        <v>3</v>
      </c>
      <c r="E4" s="9" t="s">
        <v>4</v>
      </c>
      <c r="F4" s="23" t="s">
        <v>5</v>
      </c>
      <c r="G4" s="124" t="s">
        <v>6</v>
      </c>
      <c r="H4" s="191" t="s">
        <v>7</v>
      </c>
      <c r="I4" s="192"/>
      <c r="J4" s="18" t="s">
        <v>8</v>
      </c>
      <c r="K4" s="124" t="s">
        <v>6</v>
      </c>
      <c r="L4" s="186" t="s">
        <v>82</v>
      </c>
      <c r="M4" s="186" t="s">
        <v>83</v>
      </c>
      <c r="N4" s="186" t="s">
        <v>9</v>
      </c>
      <c r="O4" s="20" t="s">
        <v>10</v>
      </c>
      <c r="P4" s="184"/>
      <c r="Q4" s="22" t="s">
        <v>12</v>
      </c>
      <c r="R4" s="7" t="s">
        <v>13</v>
      </c>
    </row>
    <row r="5" spans="1:18" ht="12.75" customHeight="1" thickBot="1">
      <c r="A5" s="19"/>
      <c r="B5" s="31"/>
      <c r="C5" s="8"/>
      <c r="D5" s="4"/>
      <c r="E5" s="9"/>
      <c r="F5" s="23"/>
      <c r="G5" s="124"/>
      <c r="H5" s="139" t="s">
        <v>14</v>
      </c>
      <c r="I5" s="31" t="s">
        <v>15</v>
      </c>
      <c r="J5" s="18"/>
      <c r="K5" s="124"/>
      <c r="L5" s="187"/>
      <c r="M5" s="187"/>
      <c r="N5" s="197"/>
      <c r="O5" s="20"/>
      <c r="P5" s="185"/>
      <c r="Q5" s="22"/>
      <c r="R5" s="7"/>
    </row>
    <row r="6" spans="1:18" ht="12.75" customHeight="1" thickBot="1">
      <c r="A6" s="29"/>
      <c r="B6" s="30"/>
      <c r="C6" s="163"/>
      <c r="D6" s="5">
        <v>1</v>
      </c>
      <c r="E6" s="5">
        <v>2</v>
      </c>
      <c r="F6" s="121">
        <v>3</v>
      </c>
      <c r="G6" s="164">
        <v>4</v>
      </c>
      <c r="H6" s="140" t="s">
        <v>102</v>
      </c>
      <c r="I6" s="30" t="s">
        <v>103</v>
      </c>
      <c r="J6" s="112">
        <v>5</v>
      </c>
      <c r="K6" s="164">
        <v>6</v>
      </c>
      <c r="L6" s="140" t="s">
        <v>104</v>
      </c>
      <c r="M6" s="140" t="s">
        <v>105</v>
      </c>
      <c r="N6" s="140" t="s">
        <v>106</v>
      </c>
      <c r="O6" s="165" t="s">
        <v>107</v>
      </c>
      <c r="P6" s="112">
        <v>7</v>
      </c>
      <c r="Q6" s="37">
        <v>8</v>
      </c>
      <c r="R6" s="38">
        <v>9</v>
      </c>
    </row>
    <row r="7" spans="1:18" ht="12" customHeight="1">
      <c r="A7" s="11" t="s">
        <v>16</v>
      </c>
      <c r="B7" s="11"/>
      <c r="C7" s="143">
        <v>2006</v>
      </c>
      <c r="D7" s="88"/>
      <c r="E7" s="89"/>
      <c r="F7" s="83">
        <f>E7+D7</f>
        <v>0</v>
      </c>
      <c r="G7" s="44">
        <f>J7+K7</f>
        <v>0</v>
      </c>
      <c r="H7" s="89"/>
      <c r="I7" s="85">
        <f>IF(G7&lt;&gt;0,H7/G7,0)</f>
        <v>0</v>
      </c>
      <c r="J7" s="125"/>
      <c r="K7" s="44">
        <f>SUM(L7:O7)</f>
        <v>0</v>
      </c>
      <c r="L7" s="89"/>
      <c r="M7" s="89"/>
      <c r="N7" s="89"/>
      <c r="O7" s="108"/>
      <c r="P7" s="125"/>
      <c r="Q7" s="46">
        <f>F7-G7</f>
        <v>0</v>
      </c>
      <c r="R7" s="93"/>
    </row>
    <row r="8" spans="1:18" ht="12" customHeight="1">
      <c r="A8" s="6" t="s">
        <v>17</v>
      </c>
      <c r="B8" s="6" t="s">
        <v>18</v>
      </c>
      <c r="C8" s="144">
        <v>2007</v>
      </c>
      <c r="D8" s="90"/>
      <c r="E8" s="91"/>
      <c r="F8" s="84">
        <f>E8+D8</f>
        <v>0</v>
      </c>
      <c r="G8" s="45">
        <f aca="true" t="shared" si="0" ref="G8:G36">J8+K8</f>
        <v>0</v>
      </c>
      <c r="H8" s="91"/>
      <c r="I8" s="86">
        <f>IF(G8&lt;&gt;0,H8/G8,0)</f>
        <v>0</v>
      </c>
      <c r="J8" s="126"/>
      <c r="K8" s="45">
        <f aca="true" t="shared" si="1" ref="K8:K36">SUM(L8:O8)</f>
        <v>0</v>
      </c>
      <c r="L8" s="91"/>
      <c r="M8" s="91"/>
      <c r="N8" s="91"/>
      <c r="O8" s="109"/>
      <c r="P8" s="126"/>
      <c r="Q8" s="47">
        <f>F8-G8</f>
        <v>0</v>
      </c>
      <c r="R8" s="94"/>
    </row>
    <row r="9" spans="1:18" ht="12" customHeight="1" thickBot="1">
      <c r="A9" s="10" t="s">
        <v>19</v>
      </c>
      <c r="B9" s="14"/>
      <c r="C9" s="145">
        <v>2008</v>
      </c>
      <c r="D9" s="36">
        <v>58</v>
      </c>
      <c r="E9" s="33">
        <v>82</v>
      </c>
      <c r="F9" s="146">
        <f aca="true" t="shared" si="2" ref="F9:F42">E9+D9</f>
        <v>140</v>
      </c>
      <c r="G9" s="150">
        <f t="shared" si="0"/>
        <v>66</v>
      </c>
      <c r="H9" s="33">
        <v>44</v>
      </c>
      <c r="I9" s="82">
        <f>IF(G9&lt;&gt;0,H9/G9,0)</f>
        <v>0.6666666666666666</v>
      </c>
      <c r="J9" s="127">
        <v>50</v>
      </c>
      <c r="K9" s="148">
        <f t="shared" si="1"/>
        <v>16</v>
      </c>
      <c r="L9" s="33"/>
      <c r="M9" s="33"/>
      <c r="N9" s="33"/>
      <c r="O9" s="132">
        <v>16</v>
      </c>
      <c r="P9" s="127">
        <v>187</v>
      </c>
      <c r="Q9" s="149">
        <f aca="true" t="shared" si="3" ref="Q9:Q42">F9-G9</f>
        <v>74</v>
      </c>
      <c r="R9" s="41">
        <v>12</v>
      </c>
    </row>
    <row r="10" spans="1:18" ht="12" customHeight="1">
      <c r="A10" s="198" t="s">
        <v>86</v>
      </c>
      <c r="B10" s="12"/>
      <c r="C10" s="166">
        <v>2006</v>
      </c>
      <c r="D10" s="102"/>
      <c r="E10" s="103"/>
      <c r="F10" s="104">
        <f t="shared" si="2"/>
        <v>0</v>
      </c>
      <c r="G10" s="95">
        <f t="shared" si="0"/>
        <v>0</v>
      </c>
      <c r="H10" s="103"/>
      <c r="I10" s="105">
        <f>IF(G10&lt;&gt;0,H10/G10,0)</f>
        <v>0</v>
      </c>
      <c r="J10" s="129"/>
      <c r="K10" s="95">
        <f t="shared" si="1"/>
        <v>0</v>
      </c>
      <c r="L10" s="103"/>
      <c r="M10" s="103"/>
      <c r="N10" s="103"/>
      <c r="O10" s="134"/>
      <c r="P10" s="129"/>
      <c r="Q10" s="107">
        <f t="shared" si="3"/>
        <v>0</v>
      </c>
      <c r="R10" s="114"/>
    </row>
    <row r="11" spans="1:18" ht="12" customHeight="1">
      <c r="A11" s="198"/>
      <c r="B11" s="6" t="s">
        <v>20</v>
      </c>
      <c r="C11" s="144">
        <v>2007</v>
      </c>
      <c r="D11" s="90"/>
      <c r="E11" s="91"/>
      <c r="F11" s="84">
        <f t="shared" si="2"/>
        <v>0</v>
      </c>
      <c r="G11" s="45">
        <f t="shared" si="0"/>
        <v>0</v>
      </c>
      <c r="H11" s="91"/>
      <c r="I11" s="86">
        <f>IF(G11&lt;&gt;0,H11/G11,0)</f>
        <v>0</v>
      </c>
      <c r="J11" s="126"/>
      <c r="K11" s="45">
        <f t="shared" si="1"/>
        <v>0</v>
      </c>
      <c r="L11" s="91"/>
      <c r="M11" s="91"/>
      <c r="N11" s="91"/>
      <c r="O11" s="109"/>
      <c r="P11" s="126"/>
      <c r="Q11" s="47">
        <f t="shared" si="3"/>
        <v>0</v>
      </c>
      <c r="R11" s="94"/>
    </row>
    <row r="12" spans="1:18" ht="12" customHeight="1" thickBot="1">
      <c r="A12" s="198"/>
      <c r="B12" s="12"/>
      <c r="C12" s="141">
        <v>2008</v>
      </c>
      <c r="D12" s="100">
        <v>1</v>
      </c>
      <c r="E12" s="80"/>
      <c r="F12" s="147">
        <f t="shared" si="2"/>
        <v>1</v>
      </c>
      <c r="G12" s="101">
        <f t="shared" si="0"/>
        <v>1</v>
      </c>
      <c r="H12" s="80">
        <v>1</v>
      </c>
      <c r="I12" s="87">
        <f aca="true" t="shared" si="4" ref="I12:I48">IF(G12&lt;&gt;0,H12/G12,0)</f>
        <v>1</v>
      </c>
      <c r="J12" s="128">
        <v>1</v>
      </c>
      <c r="K12" s="151">
        <f t="shared" si="1"/>
        <v>0</v>
      </c>
      <c r="L12" s="80"/>
      <c r="M12" s="80"/>
      <c r="N12" s="80"/>
      <c r="O12" s="133"/>
      <c r="P12" s="128">
        <v>1</v>
      </c>
      <c r="Q12" s="110">
        <f>F12-G12</f>
        <v>0</v>
      </c>
      <c r="R12" s="113"/>
    </row>
    <row r="13" spans="1:18" ht="12" customHeight="1">
      <c r="A13" s="11" t="s">
        <v>21</v>
      </c>
      <c r="B13" s="16"/>
      <c r="C13" s="143">
        <v>2006</v>
      </c>
      <c r="D13" s="88"/>
      <c r="E13" s="89"/>
      <c r="F13" s="83">
        <f t="shared" si="2"/>
        <v>0</v>
      </c>
      <c r="G13" s="44">
        <f t="shared" si="0"/>
        <v>0</v>
      </c>
      <c r="H13" s="89"/>
      <c r="I13" s="85">
        <f t="shared" si="4"/>
        <v>0</v>
      </c>
      <c r="J13" s="125"/>
      <c r="K13" s="44">
        <f t="shared" si="1"/>
        <v>0</v>
      </c>
      <c r="L13" s="89"/>
      <c r="M13" s="89"/>
      <c r="N13" s="89"/>
      <c r="O13" s="108"/>
      <c r="P13" s="125"/>
      <c r="Q13" s="46">
        <f t="shared" si="3"/>
        <v>0</v>
      </c>
      <c r="R13" s="93"/>
    </row>
    <row r="14" spans="1:18" ht="12" customHeight="1">
      <c r="A14" s="6" t="s">
        <v>22</v>
      </c>
      <c r="B14" s="6" t="s">
        <v>23</v>
      </c>
      <c r="C14" s="144">
        <v>2007</v>
      </c>
      <c r="D14" s="90"/>
      <c r="E14" s="91"/>
      <c r="F14" s="84">
        <f t="shared" si="2"/>
        <v>0</v>
      </c>
      <c r="G14" s="45">
        <f t="shared" si="0"/>
        <v>0</v>
      </c>
      <c r="H14" s="91"/>
      <c r="I14" s="86">
        <f t="shared" si="4"/>
        <v>0</v>
      </c>
      <c r="J14" s="126"/>
      <c r="K14" s="45">
        <f t="shared" si="1"/>
        <v>0</v>
      </c>
      <c r="L14" s="91"/>
      <c r="M14" s="91"/>
      <c r="N14" s="91"/>
      <c r="O14" s="109"/>
      <c r="P14" s="126"/>
      <c r="Q14" s="47">
        <f t="shared" si="3"/>
        <v>0</v>
      </c>
      <c r="R14" s="94"/>
    </row>
    <row r="15" spans="1:18" ht="12" customHeight="1" thickBot="1">
      <c r="A15" s="10" t="s">
        <v>24</v>
      </c>
      <c r="B15" s="14"/>
      <c r="C15" s="145">
        <v>2008</v>
      </c>
      <c r="D15" s="36">
        <v>2</v>
      </c>
      <c r="E15" s="33">
        <v>1</v>
      </c>
      <c r="F15" s="146">
        <f t="shared" si="2"/>
        <v>3</v>
      </c>
      <c r="G15" s="150">
        <f t="shared" si="0"/>
        <v>1</v>
      </c>
      <c r="H15" s="33"/>
      <c r="I15" s="82">
        <f t="shared" si="4"/>
        <v>0</v>
      </c>
      <c r="J15" s="127"/>
      <c r="K15" s="148">
        <f t="shared" si="1"/>
        <v>1</v>
      </c>
      <c r="L15" s="33"/>
      <c r="M15" s="33"/>
      <c r="N15" s="33"/>
      <c r="O15" s="132">
        <v>1</v>
      </c>
      <c r="P15" s="127">
        <v>3</v>
      </c>
      <c r="Q15" s="149">
        <f t="shared" si="3"/>
        <v>2</v>
      </c>
      <c r="R15" s="41"/>
    </row>
    <row r="16" spans="1:18" ht="12" customHeight="1">
      <c r="A16" s="6" t="s">
        <v>25</v>
      </c>
      <c r="B16" s="12"/>
      <c r="C16" s="166">
        <v>2006</v>
      </c>
      <c r="D16" s="102"/>
      <c r="E16" s="103"/>
      <c r="F16" s="104">
        <f t="shared" si="2"/>
        <v>0</v>
      </c>
      <c r="G16" s="95">
        <f t="shared" si="0"/>
        <v>0</v>
      </c>
      <c r="H16" s="103"/>
      <c r="I16" s="105">
        <f t="shared" si="4"/>
        <v>0</v>
      </c>
      <c r="J16" s="129"/>
      <c r="K16" s="95">
        <f t="shared" si="1"/>
        <v>0</v>
      </c>
      <c r="L16" s="103"/>
      <c r="M16" s="103"/>
      <c r="N16" s="103"/>
      <c r="O16" s="134"/>
      <c r="P16" s="129"/>
      <c r="Q16" s="107">
        <f t="shared" si="3"/>
        <v>0</v>
      </c>
      <c r="R16" s="114"/>
    </row>
    <row r="17" spans="1:18" ht="12" customHeight="1">
      <c r="A17" s="40" t="s">
        <v>26</v>
      </c>
      <c r="B17" s="6" t="s">
        <v>27</v>
      </c>
      <c r="C17" s="144">
        <v>2007</v>
      </c>
      <c r="D17" s="90"/>
      <c r="E17" s="91"/>
      <c r="F17" s="84">
        <f t="shared" si="2"/>
        <v>0</v>
      </c>
      <c r="G17" s="45">
        <f t="shared" si="0"/>
        <v>0</v>
      </c>
      <c r="H17" s="91"/>
      <c r="I17" s="86">
        <f t="shared" si="4"/>
        <v>0</v>
      </c>
      <c r="J17" s="126"/>
      <c r="K17" s="45">
        <f t="shared" si="1"/>
        <v>0</v>
      </c>
      <c r="L17" s="91"/>
      <c r="M17" s="91"/>
      <c r="N17" s="91"/>
      <c r="O17" s="109"/>
      <c r="P17" s="126"/>
      <c r="Q17" s="47">
        <f t="shared" si="3"/>
        <v>0</v>
      </c>
      <c r="R17" s="94"/>
    </row>
    <row r="18" spans="1:18" ht="12" customHeight="1" thickBot="1">
      <c r="A18" s="10" t="s">
        <v>17</v>
      </c>
      <c r="B18" s="14"/>
      <c r="C18" s="145">
        <v>2008</v>
      </c>
      <c r="D18" s="36"/>
      <c r="E18" s="33">
        <v>4</v>
      </c>
      <c r="F18" s="146">
        <f t="shared" si="2"/>
        <v>4</v>
      </c>
      <c r="G18" s="95">
        <f t="shared" si="0"/>
        <v>4</v>
      </c>
      <c r="H18" s="33">
        <v>4</v>
      </c>
      <c r="I18" s="82">
        <f t="shared" si="4"/>
        <v>1</v>
      </c>
      <c r="J18" s="127">
        <v>4</v>
      </c>
      <c r="K18" s="148">
        <f t="shared" si="1"/>
        <v>0</v>
      </c>
      <c r="L18" s="33"/>
      <c r="M18" s="33"/>
      <c r="N18" s="33"/>
      <c r="O18" s="132"/>
      <c r="P18" s="127">
        <v>3</v>
      </c>
      <c r="Q18" s="149">
        <f t="shared" si="3"/>
        <v>0</v>
      </c>
      <c r="R18" s="41"/>
    </row>
    <row r="19" spans="1:18" ht="12" customHeight="1">
      <c r="A19" s="6" t="s">
        <v>28</v>
      </c>
      <c r="B19" s="12"/>
      <c r="C19" s="143">
        <v>2006</v>
      </c>
      <c r="D19" s="88"/>
      <c r="E19" s="89"/>
      <c r="F19" s="83">
        <f t="shared" si="2"/>
        <v>0</v>
      </c>
      <c r="G19" s="44">
        <f t="shared" si="0"/>
        <v>0</v>
      </c>
      <c r="H19" s="89"/>
      <c r="I19" s="85">
        <f t="shared" si="4"/>
        <v>0</v>
      </c>
      <c r="J19" s="125"/>
      <c r="K19" s="44">
        <f t="shared" si="1"/>
        <v>0</v>
      </c>
      <c r="L19" s="89"/>
      <c r="M19" s="89"/>
      <c r="N19" s="89"/>
      <c r="O19" s="108"/>
      <c r="P19" s="125"/>
      <c r="Q19" s="46">
        <f t="shared" si="3"/>
        <v>0</v>
      </c>
      <c r="R19" s="93"/>
    </row>
    <row r="20" spans="1:18" ht="12" customHeight="1">
      <c r="A20" s="6" t="s">
        <v>29</v>
      </c>
      <c r="B20" s="6" t="s">
        <v>30</v>
      </c>
      <c r="C20" s="144">
        <v>2007</v>
      </c>
      <c r="D20" s="90"/>
      <c r="E20" s="91"/>
      <c r="F20" s="84">
        <f t="shared" si="2"/>
        <v>0</v>
      </c>
      <c r="G20" s="45">
        <f t="shared" si="0"/>
        <v>0</v>
      </c>
      <c r="H20" s="91"/>
      <c r="I20" s="86">
        <f t="shared" si="4"/>
        <v>0</v>
      </c>
      <c r="J20" s="126"/>
      <c r="K20" s="45">
        <f t="shared" si="1"/>
        <v>0</v>
      </c>
      <c r="L20" s="91"/>
      <c r="M20" s="91"/>
      <c r="N20" s="91"/>
      <c r="O20" s="109"/>
      <c r="P20" s="126"/>
      <c r="Q20" s="47">
        <f t="shared" si="3"/>
        <v>0</v>
      </c>
      <c r="R20" s="94"/>
    </row>
    <row r="21" spans="1:18" ht="12" customHeight="1" thickBot="1">
      <c r="A21" s="10" t="s">
        <v>31</v>
      </c>
      <c r="B21" s="14"/>
      <c r="C21" s="145">
        <v>2008</v>
      </c>
      <c r="D21" s="100"/>
      <c r="E21" s="80">
        <v>19</v>
      </c>
      <c r="F21" s="147">
        <f t="shared" si="2"/>
        <v>19</v>
      </c>
      <c r="G21" s="101">
        <f t="shared" si="0"/>
        <v>19</v>
      </c>
      <c r="H21" s="80">
        <v>19</v>
      </c>
      <c r="I21" s="87">
        <f t="shared" si="4"/>
        <v>1</v>
      </c>
      <c r="J21" s="128">
        <v>19</v>
      </c>
      <c r="K21" s="151">
        <f t="shared" si="1"/>
        <v>0</v>
      </c>
      <c r="L21" s="80"/>
      <c r="M21" s="80"/>
      <c r="N21" s="80"/>
      <c r="O21" s="133"/>
      <c r="P21" s="128"/>
      <c r="Q21" s="110">
        <f t="shared" si="3"/>
        <v>0</v>
      </c>
      <c r="R21" s="113"/>
    </row>
    <row r="22" spans="1:18" ht="12" customHeight="1">
      <c r="A22" s="194" t="s">
        <v>87</v>
      </c>
      <c r="B22" s="12"/>
      <c r="C22" s="143">
        <v>2006</v>
      </c>
      <c r="D22" s="44">
        <f aca="true" t="shared" si="5" ref="D22:H24">D7+D10+D13+D16+D19</f>
        <v>0</v>
      </c>
      <c r="E22" s="44">
        <f t="shared" si="5"/>
        <v>0</v>
      </c>
      <c r="F22" s="44">
        <f t="shared" si="5"/>
        <v>0</v>
      </c>
      <c r="G22" s="44">
        <f t="shared" si="5"/>
        <v>0</v>
      </c>
      <c r="H22" s="160">
        <f t="shared" si="5"/>
        <v>0</v>
      </c>
      <c r="I22" s="98">
        <f t="shared" si="4"/>
        <v>0</v>
      </c>
      <c r="J22" s="44">
        <f aca="true" t="shared" si="6" ref="J22:R22">J7+J10+J13+J16+J19</f>
        <v>0</v>
      </c>
      <c r="K22" s="44">
        <f t="shared" si="6"/>
        <v>0</v>
      </c>
      <c r="L22" s="44">
        <f t="shared" si="6"/>
        <v>0</v>
      </c>
      <c r="M22" s="44">
        <f t="shared" si="6"/>
        <v>0</v>
      </c>
      <c r="N22" s="44">
        <f t="shared" si="6"/>
        <v>0</v>
      </c>
      <c r="O22" s="44">
        <f t="shared" si="6"/>
        <v>0</v>
      </c>
      <c r="P22" s="44">
        <f t="shared" si="6"/>
        <v>0</v>
      </c>
      <c r="Q22" s="44">
        <f t="shared" si="6"/>
        <v>0</v>
      </c>
      <c r="R22" s="44">
        <f t="shared" si="6"/>
        <v>0</v>
      </c>
    </row>
    <row r="23" spans="1:18" ht="12" customHeight="1">
      <c r="A23" s="195"/>
      <c r="B23" s="12" t="s">
        <v>34</v>
      </c>
      <c r="C23" s="144">
        <v>2007</v>
      </c>
      <c r="D23" s="45">
        <f>D8+D11+D14+D17+D20</f>
        <v>0</v>
      </c>
      <c r="E23" s="45">
        <f t="shared" si="5"/>
        <v>0</v>
      </c>
      <c r="F23" s="45">
        <f t="shared" si="5"/>
        <v>0</v>
      </c>
      <c r="G23" s="45">
        <f t="shared" si="5"/>
        <v>0</v>
      </c>
      <c r="H23" s="161">
        <f t="shared" si="5"/>
        <v>0</v>
      </c>
      <c r="I23" s="99">
        <f t="shared" si="4"/>
        <v>0</v>
      </c>
      <c r="J23" s="45">
        <f aca="true" t="shared" si="7" ref="J23:R23">J8+J11+J14+J17+J20</f>
        <v>0</v>
      </c>
      <c r="K23" s="45">
        <f t="shared" si="7"/>
        <v>0</v>
      </c>
      <c r="L23" s="45">
        <f t="shared" si="7"/>
        <v>0</v>
      </c>
      <c r="M23" s="45">
        <f t="shared" si="7"/>
        <v>0</v>
      </c>
      <c r="N23" s="45">
        <f t="shared" si="7"/>
        <v>0</v>
      </c>
      <c r="O23" s="45">
        <f t="shared" si="7"/>
        <v>0</v>
      </c>
      <c r="P23" s="45">
        <f t="shared" si="7"/>
        <v>0</v>
      </c>
      <c r="Q23" s="45">
        <f t="shared" si="7"/>
        <v>0</v>
      </c>
      <c r="R23" s="45">
        <f t="shared" si="7"/>
        <v>0</v>
      </c>
    </row>
    <row r="24" spans="1:18" ht="12" customHeight="1" thickBot="1">
      <c r="A24" s="196"/>
      <c r="B24" s="14"/>
      <c r="C24" s="145">
        <v>2008</v>
      </c>
      <c r="D24" s="148">
        <f t="shared" si="5"/>
        <v>61</v>
      </c>
      <c r="E24" s="148">
        <f t="shared" si="5"/>
        <v>106</v>
      </c>
      <c r="F24" s="148">
        <f t="shared" si="5"/>
        <v>167</v>
      </c>
      <c r="G24" s="148">
        <f t="shared" si="5"/>
        <v>91</v>
      </c>
      <c r="H24" s="162">
        <f t="shared" si="5"/>
        <v>68</v>
      </c>
      <c r="I24" s="158">
        <f t="shared" si="4"/>
        <v>0.7472527472527473</v>
      </c>
      <c r="J24" s="148">
        <f aca="true" t="shared" si="8" ref="J24:R24">J9+J12+J15+J18+J21</f>
        <v>74</v>
      </c>
      <c r="K24" s="148">
        <f t="shared" si="8"/>
        <v>17</v>
      </c>
      <c r="L24" s="148">
        <f t="shared" si="8"/>
        <v>0</v>
      </c>
      <c r="M24" s="148">
        <f t="shared" si="8"/>
        <v>0</v>
      </c>
      <c r="N24" s="148">
        <f t="shared" si="8"/>
        <v>0</v>
      </c>
      <c r="O24" s="148">
        <f t="shared" si="8"/>
        <v>17</v>
      </c>
      <c r="P24" s="148">
        <f t="shared" si="8"/>
        <v>194</v>
      </c>
      <c r="Q24" s="148">
        <f t="shared" si="8"/>
        <v>76</v>
      </c>
      <c r="R24" s="148">
        <f t="shared" si="8"/>
        <v>12</v>
      </c>
    </row>
    <row r="25" spans="1:18" ht="12" customHeight="1">
      <c r="A25" s="6" t="s">
        <v>32</v>
      </c>
      <c r="B25" s="12"/>
      <c r="C25" s="143">
        <v>2006</v>
      </c>
      <c r="D25" s="102"/>
      <c r="E25" s="103"/>
      <c r="F25" s="104">
        <f t="shared" si="2"/>
        <v>0</v>
      </c>
      <c r="G25" s="95">
        <f t="shared" si="0"/>
        <v>0</v>
      </c>
      <c r="H25" s="103"/>
      <c r="I25" s="105">
        <f t="shared" si="4"/>
        <v>0</v>
      </c>
      <c r="J25" s="129"/>
      <c r="K25" s="95">
        <f t="shared" si="1"/>
        <v>0</v>
      </c>
      <c r="L25" s="103"/>
      <c r="M25" s="103"/>
      <c r="N25" s="103"/>
      <c r="O25" s="134"/>
      <c r="P25" s="129"/>
      <c r="Q25" s="107">
        <f t="shared" si="3"/>
        <v>0</v>
      </c>
      <c r="R25" s="114"/>
    </row>
    <row r="26" spans="1:18" ht="12" customHeight="1">
      <c r="A26" s="6" t="s">
        <v>33</v>
      </c>
      <c r="B26" s="6" t="s">
        <v>36</v>
      </c>
      <c r="C26" s="144">
        <v>2007</v>
      </c>
      <c r="D26" s="90"/>
      <c r="E26" s="91"/>
      <c r="F26" s="84">
        <f t="shared" si="2"/>
        <v>0</v>
      </c>
      <c r="G26" s="45">
        <f t="shared" si="0"/>
        <v>0</v>
      </c>
      <c r="H26" s="91"/>
      <c r="I26" s="86">
        <f t="shared" si="4"/>
        <v>0</v>
      </c>
      <c r="J26" s="126"/>
      <c r="K26" s="45">
        <f>SUM(L26:O26)</f>
        <v>0</v>
      </c>
      <c r="L26" s="91"/>
      <c r="M26" s="91"/>
      <c r="N26" s="91"/>
      <c r="O26" s="109"/>
      <c r="P26" s="126"/>
      <c r="Q26" s="47">
        <f t="shared" si="3"/>
        <v>0</v>
      </c>
      <c r="R26" s="94"/>
    </row>
    <row r="27" spans="1:18" ht="12" customHeight="1" thickBot="1">
      <c r="A27" s="10" t="s">
        <v>17</v>
      </c>
      <c r="B27" s="14"/>
      <c r="C27" s="145">
        <v>2008</v>
      </c>
      <c r="D27" s="36">
        <v>14</v>
      </c>
      <c r="E27" s="33">
        <v>29</v>
      </c>
      <c r="F27" s="146">
        <f t="shared" si="2"/>
        <v>43</v>
      </c>
      <c r="G27" s="95">
        <f t="shared" si="0"/>
        <v>29</v>
      </c>
      <c r="H27" s="33">
        <v>19</v>
      </c>
      <c r="I27" s="82">
        <f t="shared" si="4"/>
        <v>0.6551724137931034</v>
      </c>
      <c r="J27" s="127">
        <v>14</v>
      </c>
      <c r="K27" s="148">
        <f t="shared" si="1"/>
        <v>15</v>
      </c>
      <c r="L27" s="33">
        <v>8</v>
      </c>
      <c r="M27" s="33">
        <v>5</v>
      </c>
      <c r="N27" s="33">
        <v>1</v>
      </c>
      <c r="O27" s="132">
        <v>1</v>
      </c>
      <c r="P27" s="127">
        <v>57</v>
      </c>
      <c r="Q27" s="149">
        <f t="shared" si="3"/>
        <v>14</v>
      </c>
      <c r="R27" s="41">
        <v>6</v>
      </c>
    </row>
    <row r="28" spans="1:18" ht="12" customHeight="1">
      <c r="A28" s="6" t="s">
        <v>32</v>
      </c>
      <c r="B28" s="12"/>
      <c r="C28" s="143">
        <v>2006</v>
      </c>
      <c r="D28" s="88"/>
      <c r="E28" s="89"/>
      <c r="F28" s="83">
        <f t="shared" si="2"/>
        <v>0</v>
      </c>
      <c r="G28" s="44">
        <f t="shared" si="0"/>
        <v>0</v>
      </c>
      <c r="H28" s="89"/>
      <c r="I28" s="85">
        <f t="shared" si="4"/>
        <v>0</v>
      </c>
      <c r="J28" s="125"/>
      <c r="K28" s="44">
        <f t="shared" si="1"/>
        <v>0</v>
      </c>
      <c r="L28" s="89"/>
      <c r="M28" s="89"/>
      <c r="N28" s="89"/>
      <c r="O28" s="108"/>
      <c r="P28" s="125"/>
      <c r="Q28" s="46">
        <f t="shared" si="3"/>
        <v>0</v>
      </c>
      <c r="R28" s="93"/>
    </row>
    <row r="29" spans="1:18" ht="12" customHeight="1">
      <c r="A29" s="6" t="s">
        <v>35</v>
      </c>
      <c r="B29" s="6" t="s">
        <v>96</v>
      </c>
      <c r="C29" s="144">
        <v>2007</v>
      </c>
      <c r="D29" s="90"/>
      <c r="E29" s="91"/>
      <c r="F29" s="84">
        <f t="shared" si="2"/>
        <v>0</v>
      </c>
      <c r="G29" s="45">
        <f t="shared" si="0"/>
        <v>0</v>
      </c>
      <c r="H29" s="91"/>
      <c r="I29" s="86">
        <f t="shared" si="4"/>
        <v>0</v>
      </c>
      <c r="J29" s="126"/>
      <c r="K29" s="45">
        <f t="shared" si="1"/>
        <v>0</v>
      </c>
      <c r="L29" s="91"/>
      <c r="M29" s="91"/>
      <c r="N29" s="91"/>
      <c r="O29" s="109"/>
      <c r="P29" s="126"/>
      <c r="Q29" s="47">
        <f t="shared" si="3"/>
        <v>0</v>
      </c>
      <c r="R29" s="138"/>
    </row>
    <row r="30" spans="1:18" ht="12" customHeight="1" thickBot="1">
      <c r="A30" s="10" t="s">
        <v>17</v>
      </c>
      <c r="B30" s="14"/>
      <c r="C30" s="145">
        <v>2008</v>
      </c>
      <c r="D30" s="36">
        <v>7</v>
      </c>
      <c r="E30" s="33">
        <v>8</v>
      </c>
      <c r="F30" s="146">
        <f t="shared" si="2"/>
        <v>15</v>
      </c>
      <c r="G30" s="95">
        <f t="shared" si="0"/>
        <v>8</v>
      </c>
      <c r="H30" s="33">
        <v>3</v>
      </c>
      <c r="I30" s="86">
        <f t="shared" si="4"/>
        <v>0.375</v>
      </c>
      <c r="J30" s="127">
        <v>5</v>
      </c>
      <c r="K30" s="148">
        <f t="shared" si="1"/>
        <v>3</v>
      </c>
      <c r="L30" s="33"/>
      <c r="M30" s="33"/>
      <c r="N30" s="33"/>
      <c r="O30" s="132">
        <v>3</v>
      </c>
      <c r="P30" s="127">
        <v>21</v>
      </c>
      <c r="Q30" s="149">
        <f t="shared" si="3"/>
        <v>7</v>
      </c>
      <c r="R30" s="41">
        <v>1</v>
      </c>
    </row>
    <row r="31" spans="1:18" ht="12" customHeight="1">
      <c r="A31" s="6" t="s">
        <v>28</v>
      </c>
      <c r="B31" s="12"/>
      <c r="C31" s="143">
        <v>2006</v>
      </c>
      <c r="D31" s="88"/>
      <c r="E31" s="89"/>
      <c r="F31" s="83">
        <f t="shared" si="2"/>
        <v>0</v>
      </c>
      <c r="G31" s="44">
        <f t="shared" si="0"/>
        <v>0</v>
      </c>
      <c r="H31" s="89"/>
      <c r="I31" s="85">
        <f t="shared" si="4"/>
        <v>0</v>
      </c>
      <c r="J31" s="125"/>
      <c r="K31" s="44">
        <f>SUM(L31:O31)</f>
        <v>0</v>
      </c>
      <c r="L31" s="89"/>
      <c r="M31" s="89"/>
      <c r="N31" s="89"/>
      <c r="O31" s="108"/>
      <c r="P31" s="125"/>
      <c r="Q31" s="46">
        <f t="shared" si="3"/>
        <v>0</v>
      </c>
      <c r="R31" s="93"/>
    </row>
    <row r="32" spans="1:18" ht="12" customHeight="1">
      <c r="A32" s="6" t="s">
        <v>37</v>
      </c>
      <c r="B32" s="6" t="s">
        <v>40</v>
      </c>
      <c r="C32" s="144">
        <v>2007</v>
      </c>
      <c r="D32" s="90"/>
      <c r="E32" s="91"/>
      <c r="F32" s="84">
        <f t="shared" si="2"/>
        <v>0</v>
      </c>
      <c r="G32" s="45">
        <f t="shared" si="0"/>
        <v>0</v>
      </c>
      <c r="H32" s="91"/>
      <c r="I32" s="86">
        <f t="shared" si="4"/>
        <v>0</v>
      </c>
      <c r="J32" s="126"/>
      <c r="K32" s="45">
        <f t="shared" si="1"/>
        <v>0</v>
      </c>
      <c r="L32" s="91"/>
      <c r="M32" s="91"/>
      <c r="N32" s="91"/>
      <c r="O32" s="109"/>
      <c r="P32" s="126"/>
      <c r="Q32" s="47">
        <f t="shared" si="3"/>
        <v>0</v>
      </c>
      <c r="R32" s="94"/>
    </row>
    <row r="33" spans="1:18" ht="12" customHeight="1" thickBot="1">
      <c r="A33" s="10" t="s">
        <v>38</v>
      </c>
      <c r="B33" s="14"/>
      <c r="C33" s="145">
        <v>2008</v>
      </c>
      <c r="D33" s="36"/>
      <c r="E33" s="33">
        <v>5</v>
      </c>
      <c r="F33" s="146">
        <f t="shared" si="2"/>
        <v>5</v>
      </c>
      <c r="G33" s="95">
        <f t="shared" si="0"/>
        <v>3</v>
      </c>
      <c r="H33" s="33">
        <v>3</v>
      </c>
      <c r="I33" s="82">
        <f t="shared" si="4"/>
        <v>1</v>
      </c>
      <c r="J33" s="127">
        <v>3</v>
      </c>
      <c r="K33" s="148">
        <f t="shared" si="1"/>
        <v>0</v>
      </c>
      <c r="L33" s="33"/>
      <c r="M33" s="33"/>
      <c r="N33" s="33"/>
      <c r="O33" s="132"/>
      <c r="P33" s="127"/>
      <c r="Q33" s="149">
        <f t="shared" si="3"/>
        <v>2</v>
      </c>
      <c r="R33" s="41"/>
    </row>
    <row r="34" spans="1:18" ht="12" customHeight="1">
      <c r="A34" s="11" t="s">
        <v>25</v>
      </c>
      <c r="B34" s="16"/>
      <c r="C34" s="143">
        <v>2006</v>
      </c>
      <c r="D34" s="88"/>
      <c r="E34" s="89"/>
      <c r="F34" s="83">
        <f t="shared" si="2"/>
        <v>0</v>
      </c>
      <c r="G34" s="44">
        <f t="shared" si="0"/>
        <v>0</v>
      </c>
      <c r="H34" s="89"/>
      <c r="I34" s="85">
        <f t="shared" si="4"/>
        <v>0</v>
      </c>
      <c r="J34" s="125"/>
      <c r="K34" s="44">
        <f t="shared" si="1"/>
        <v>0</v>
      </c>
      <c r="L34" s="89"/>
      <c r="M34" s="89"/>
      <c r="N34" s="89"/>
      <c r="O34" s="108"/>
      <c r="P34" s="125"/>
      <c r="Q34" s="46">
        <f t="shared" si="3"/>
        <v>0</v>
      </c>
      <c r="R34" s="93"/>
    </row>
    <row r="35" spans="1:18" ht="12" customHeight="1">
      <c r="A35" s="6" t="s">
        <v>39</v>
      </c>
      <c r="B35" s="6" t="s">
        <v>97</v>
      </c>
      <c r="C35" s="144">
        <v>2007</v>
      </c>
      <c r="D35" s="90"/>
      <c r="E35" s="91"/>
      <c r="F35" s="84">
        <f t="shared" si="2"/>
        <v>0</v>
      </c>
      <c r="G35" s="45">
        <f t="shared" si="0"/>
        <v>0</v>
      </c>
      <c r="H35" s="91"/>
      <c r="I35" s="86">
        <f t="shared" si="4"/>
        <v>0</v>
      </c>
      <c r="J35" s="126"/>
      <c r="K35" s="45">
        <f t="shared" si="1"/>
        <v>0</v>
      </c>
      <c r="L35" s="91"/>
      <c r="M35" s="91"/>
      <c r="N35" s="91"/>
      <c r="O35" s="109"/>
      <c r="P35" s="126"/>
      <c r="Q35" s="47">
        <f t="shared" si="3"/>
        <v>0</v>
      </c>
      <c r="R35" s="94"/>
    </row>
    <row r="36" spans="1:18" ht="12" customHeight="1" thickBot="1">
      <c r="A36" s="10" t="s">
        <v>17</v>
      </c>
      <c r="B36" s="14"/>
      <c r="C36" s="145">
        <v>2008</v>
      </c>
      <c r="D36" s="36">
        <v>4</v>
      </c>
      <c r="E36" s="33">
        <v>17</v>
      </c>
      <c r="F36" s="146">
        <f t="shared" si="2"/>
        <v>21</v>
      </c>
      <c r="G36" s="150">
        <f t="shared" si="0"/>
        <v>20</v>
      </c>
      <c r="H36" s="33">
        <v>19</v>
      </c>
      <c r="I36" s="82">
        <f t="shared" si="4"/>
        <v>0.95</v>
      </c>
      <c r="J36" s="127">
        <v>19</v>
      </c>
      <c r="K36" s="148">
        <f t="shared" si="1"/>
        <v>1</v>
      </c>
      <c r="L36" s="33"/>
      <c r="M36" s="33"/>
      <c r="N36" s="33"/>
      <c r="O36" s="132">
        <v>1</v>
      </c>
      <c r="P36" s="127">
        <v>17</v>
      </c>
      <c r="Q36" s="149">
        <f t="shared" si="3"/>
        <v>1</v>
      </c>
      <c r="R36" s="41">
        <v>2</v>
      </c>
    </row>
    <row r="37" spans="1:18" ht="12" customHeight="1">
      <c r="A37" s="11" t="s">
        <v>41</v>
      </c>
      <c r="B37" s="16"/>
      <c r="C37" s="143">
        <v>2006</v>
      </c>
      <c r="D37" s="88"/>
      <c r="E37" s="89"/>
      <c r="F37" s="83">
        <f t="shared" si="2"/>
        <v>0</v>
      </c>
      <c r="G37" s="160">
        <f>J37</f>
        <v>0</v>
      </c>
      <c r="H37" s="168"/>
      <c r="I37" s="169">
        <f t="shared" si="4"/>
        <v>0</v>
      </c>
      <c r="J37" s="130"/>
      <c r="K37" s="152" t="s">
        <v>42</v>
      </c>
      <c r="L37" s="39" t="s">
        <v>42</v>
      </c>
      <c r="M37" s="39" t="s">
        <v>42</v>
      </c>
      <c r="N37" s="39" t="s">
        <v>42</v>
      </c>
      <c r="O37" s="135" t="s">
        <v>42</v>
      </c>
      <c r="P37" s="130" t="s">
        <v>42</v>
      </c>
      <c r="Q37" s="46">
        <f t="shared" si="3"/>
        <v>0</v>
      </c>
      <c r="R37" s="122" t="s">
        <v>42</v>
      </c>
    </row>
    <row r="38" spans="1:18" ht="12" customHeight="1">
      <c r="A38" s="6" t="s">
        <v>43</v>
      </c>
      <c r="B38" s="6" t="s">
        <v>44</v>
      </c>
      <c r="C38" s="144">
        <v>2007</v>
      </c>
      <c r="D38" s="90"/>
      <c r="E38" s="91"/>
      <c r="F38" s="84">
        <f t="shared" si="2"/>
        <v>0</v>
      </c>
      <c r="G38" s="161">
        <f>J38</f>
        <v>0</v>
      </c>
      <c r="H38" s="167"/>
      <c r="I38" s="81">
        <f t="shared" si="4"/>
        <v>0</v>
      </c>
      <c r="J38" s="34"/>
      <c r="K38" s="153" t="s">
        <v>42</v>
      </c>
      <c r="L38" s="13" t="s">
        <v>42</v>
      </c>
      <c r="M38" s="13" t="s">
        <v>42</v>
      </c>
      <c r="N38" s="13" t="s">
        <v>42</v>
      </c>
      <c r="O38" s="136" t="s">
        <v>42</v>
      </c>
      <c r="P38" s="34" t="s">
        <v>42</v>
      </c>
      <c r="Q38" s="47">
        <f t="shared" si="3"/>
        <v>0</v>
      </c>
      <c r="R38" s="123" t="s">
        <v>42</v>
      </c>
    </row>
    <row r="39" spans="1:18" ht="12" customHeight="1" thickBot="1">
      <c r="A39" s="10" t="s">
        <v>45</v>
      </c>
      <c r="B39" s="14"/>
      <c r="C39" s="145">
        <v>2008</v>
      </c>
      <c r="D39" s="36"/>
      <c r="E39" s="33">
        <v>13</v>
      </c>
      <c r="F39" s="146">
        <f t="shared" si="2"/>
        <v>13</v>
      </c>
      <c r="G39" s="162">
        <f>J39</f>
        <v>13</v>
      </c>
      <c r="H39" s="33">
        <v>13</v>
      </c>
      <c r="I39" s="82">
        <f t="shared" si="4"/>
        <v>1</v>
      </c>
      <c r="J39" s="127">
        <v>13</v>
      </c>
      <c r="K39" s="154" t="s">
        <v>42</v>
      </c>
      <c r="L39" s="15" t="s">
        <v>42</v>
      </c>
      <c r="M39" s="15" t="s">
        <v>42</v>
      </c>
      <c r="N39" s="15" t="s">
        <v>42</v>
      </c>
      <c r="O39" s="137" t="s">
        <v>42</v>
      </c>
      <c r="P39" s="35" t="s">
        <v>42</v>
      </c>
      <c r="Q39" s="155">
        <f t="shared" si="3"/>
        <v>0</v>
      </c>
      <c r="R39" s="131" t="s">
        <v>42</v>
      </c>
    </row>
    <row r="40" spans="1:18" ht="12" customHeight="1">
      <c r="A40" s="6" t="s">
        <v>46</v>
      </c>
      <c r="B40" s="12"/>
      <c r="C40" s="166">
        <v>2006</v>
      </c>
      <c r="D40" s="102"/>
      <c r="E40" s="103"/>
      <c r="F40" s="104">
        <f t="shared" si="2"/>
        <v>0</v>
      </c>
      <c r="G40" s="95">
        <f>J40+K40</f>
        <v>0</v>
      </c>
      <c r="H40" s="103"/>
      <c r="I40" s="105">
        <f t="shared" si="4"/>
        <v>0</v>
      </c>
      <c r="J40" s="129"/>
      <c r="K40" s="95">
        <f>SUM(L40:O40)</f>
        <v>0</v>
      </c>
      <c r="L40" s="103"/>
      <c r="M40" s="103"/>
      <c r="N40" s="103"/>
      <c r="O40" s="134"/>
      <c r="P40" s="129"/>
      <c r="Q40" s="107">
        <f t="shared" si="3"/>
        <v>0</v>
      </c>
      <c r="R40" s="114"/>
    </row>
    <row r="41" spans="1:18" ht="12" customHeight="1">
      <c r="A41" s="6" t="s">
        <v>47</v>
      </c>
      <c r="B41" s="6" t="s">
        <v>48</v>
      </c>
      <c r="C41" s="144">
        <v>2007</v>
      </c>
      <c r="D41" s="90"/>
      <c r="E41" s="91"/>
      <c r="F41" s="84">
        <f t="shared" si="2"/>
        <v>0</v>
      </c>
      <c r="G41" s="45">
        <f>J41+K41</f>
        <v>0</v>
      </c>
      <c r="H41" s="91"/>
      <c r="I41" s="86">
        <f t="shared" si="4"/>
        <v>0</v>
      </c>
      <c r="J41" s="126"/>
      <c r="K41" s="45">
        <f>SUM(L41:O41)</f>
        <v>0</v>
      </c>
      <c r="L41" s="91"/>
      <c r="M41" s="91"/>
      <c r="N41" s="91"/>
      <c r="O41" s="109"/>
      <c r="P41" s="126"/>
      <c r="Q41" s="47">
        <f t="shared" si="3"/>
        <v>0</v>
      </c>
      <c r="R41" s="94"/>
    </row>
    <row r="42" spans="1:18" ht="12" customHeight="1" thickBot="1">
      <c r="A42" s="10" t="s">
        <v>49</v>
      </c>
      <c r="B42" s="14"/>
      <c r="C42" s="145">
        <v>2008</v>
      </c>
      <c r="D42" s="100">
        <v>9</v>
      </c>
      <c r="E42" s="80">
        <v>22</v>
      </c>
      <c r="F42" s="147">
        <f t="shared" si="2"/>
        <v>31</v>
      </c>
      <c r="G42" s="101">
        <f>J42+K42</f>
        <v>30</v>
      </c>
      <c r="H42" s="80">
        <v>20</v>
      </c>
      <c r="I42" s="87">
        <f t="shared" si="4"/>
        <v>0.6666666666666666</v>
      </c>
      <c r="J42" s="128">
        <v>28</v>
      </c>
      <c r="K42" s="151">
        <f>SUM(L42:O42)</f>
        <v>2</v>
      </c>
      <c r="L42" s="80"/>
      <c r="M42" s="80"/>
      <c r="N42" s="80"/>
      <c r="O42" s="133">
        <v>2</v>
      </c>
      <c r="P42" s="128">
        <v>41</v>
      </c>
      <c r="Q42" s="110">
        <f t="shared" si="3"/>
        <v>1</v>
      </c>
      <c r="R42" s="113">
        <v>6</v>
      </c>
    </row>
    <row r="43" spans="1:18" ht="12" customHeight="1">
      <c r="A43" s="194" t="s">
        <v>88</v>
      </c>
      <c r="B43" s="12"/>
      <c r="C43" s="143">
        <v>2006</v>
      </c>
      <c r="D43" s="44">
        <f aca="true" t="shared" si="9" ref="D43:H45">D25+D28+D31+D34+D37+D40</f>
        <v>0</v>
      </c>
      <c r="E43" s="44">
        <f t="shared" si="9"/>
        <v>0</v>
      </c>
      <c r="F43" s="44">
        <f t="shared" si="9"/>
        <v>0</v>
      </c>
      <c r="G43" s="44">
        <f t="shared" si="9"/>
        <v>0</v>
      </c>
      <c r="H43" s="46">
        <f t="shared" si="9"/>
        <v>0</v>
      </c>
      <c r="I43" s="170">
        <f t="shared" si="4"/>
        <v>0</v>
      </c>
      <c r="J43" s="44">
        <f>J25+J28+J31+J34+J37+J40</f>
        <v>0</v>
      </c>
      <c r="K43" s="44">
        <f aca="true" t="shared" si="10" ref="K43:P45">K25+K28+K31+K34+K40</f>
        <v>0</v>
      </c>
      <c r="L43" s="44">
        <f t="shared" si="10"/>
        <v>0</v>
      </c>
      <c r="M43" s="44">
        <f t="shared" si="10"/>
        <v>0</v>
      </c>
      <c r="N43" s="44">
        <f t="shared" si="10"/>
        <v>0</v>
      </c>
      <c r="O43" s="44">
        <f t="shared" si="10"/>
        <v>0</v>
      </c>
      <c r="P43" s="44">
        <f t="shared" si="10"/>
        <v>0</v>
      </c>
      <c r="Q43" s="44">
        <f>Q25+Q28+Q31+Q34+Q37+Q40</f>
        <v>0</v>
      </c>
      <c r="R43" s="44">
        <f>R25+R28+R31+R34+R40</f>
        <v>0</v>
      </c>
    </row>
    <row r="44" spans="1:18" ht="12" customHeight="1">
      <c r="A44" s="195"/>
      <c r="B44" s="6" t="s">
        <v>50</v>
      </c>
      <c r="C44" s="144">
        <v>2007</v>
      </c>
      <c r="D44" s="45">
        <f>D26+D29+D32+D35+D38+D41</f>
        <v>0</v>
      </c>
      <c r="E44" s="45">
        <f>E26+E29+E32+E35+E38+E41</f>
        <v>0</v>
      </c>
      <c r="F44" s="45">
        <f t="shared" si="9"/>
        <v>0</v>
      </c>
      <c r="G44" s="45">
        <f t="shared" si="9"/>
        <v>0</v>
      </c>
      <c r="H44" s="47">
        <f>H26+H29+H32+H35+H38+H41</f>
        <v>0</v>
      </c>
      <c r="I44" s="171">
        <f t="shared" si="4"/>
        <v>0</v>
      </c>
      <c r="J44" s="45">
        <f>J26+J29+J32+J35+J38+J41</f>
        <v>0</v>
      </c>
      <c r="K44" s="45">
        <f>K26+K29+K32+K35+K41</f>
        <v>0</v>
      </c>
      <c r="L44" s="45">
        <f>L26+L29+L32+L35+L41</f>
        <v>0</v>
      </c>
      <c r="M44" s="45">
        <f>M26+M29+M32+M35+M41</f>
        <v>0</v>
      </c>
      <c r="N44" s="45">
        <f>N26+N29+N32+N35+N41</f>
        <v>0</v>
      </c>
      <c r="O44" s="45">
        <f t="shared" si="10"/>
        <v>0</v>
      </c>
      <c r="P44" s="45">
        <f t="shared" si="10"/>
        <v>0</v>
      </c>
      <c r="Q44" s="45">
        <f>Q26+Q29+Q32+Q35+Q38+Q41</f>
        <v>0</v>
      </c>
      <c r="R44" s="45">
        <f>R26+R29+R32+R35+R41</f>
        <v>0</v>
      </c>
    </row>
    <row r="45" spans="1:18" ht="12" customHeight="1" thickBot="1">
      <c r="A45" s="196"/>
      <c r="B45" s="14"/>
      <c r="C45" s="145">
        <v>2008</v>
      </c>
      <c r="D45" s="148">
        <f t="shared" si="9"/>
        <v>34</v>
      </c>
      <c r="E45" s="148">
        <f t="shared" si="9"/>
        <v>94</v>
      </c>
      <c r="F45" s="148">
        <f t="shared" si="9"/>
        <v>128</v>
      </c>
      <c r="G45" s="148">
        <f t="shared" si="9"/>
        <v>103</v>
      </c>
      <c r="H45" s="149">
        <f t="shared" si="9"/>
        <v>77</v>
      </c>
      <c r="I45" s="172">
        <f t="shared" si="4"/>
        <v>0.7475728155339806</v>
      </c>
      <c r="J45" s="148">
        <f>J27+J30+J33+J36+J39+J42</f>
        <v>82</v>
      </c>
      <c r="K45" s="148">
        <f t="shared" si="10"/>
        <v>21</v>
      </c>
      <c r="L45" s="148">
        <f t="shared" si="10"/>
        <v>8</v>
      </c>
      <c r="M45" s="148">
        <f t="shared" si="10"/>
        <v>5</v>
      </c>
      <c r="N45" s="148">
        <f t="shared" si="10"/>
        <v>1</v>
      </c>
      <c r="O45" s="148">
        <f t="shared" si="10"/>
        <v>7</v>
      </c>
      <c r="P45" s="148">
        <f t="shared" si="10"/>
        <v>136</v>
      </c>
      <c r="Q45" s="148">
        <f>Q27+Q30+Q33+Q36+Q39+Q42</f>
        <v>25</v>
      </c>
      <c r="R45" s="148">
        <f>R27+R30+R33+R36+R42</f>
        <v>15</v>
      </c>
    </row>
    <row r="46" spans="1:18" ht="12" customHeight="1">
      <c r="A46" s="194" t="s">
        <v>95</v>
      </c>
      <c r="B46" s="28"/>
      <c r="C46" s="143">
        <v>2006</v>
      </c>
      <c r="D46" s="95">
        <f aca="true" t="shared" si="11" ref="D46:H48">D22+D43</f>
        <v>0</v>
      </c>
      <c r="E46" s="95">
        <f t="shared" si="11"/>
        <v>0</v>
      </c>
      <c r="F46" s="95">
        <f t="shared" si="11"/>
        <v>0</v>
      </c>
      <c r="G46" s="95">
        <f t="shared" si="11"/>
        <v>0</v>
      </c>
      <c r="H46" s="156">
        <f t="shared" si="11"/>
        <v>0</v>
      </c>
      <c r="I46" s="98">
        <f t="shared" si="4"/>
        <v>0</v>
      </c>
      <c r="J46" s="95">
        <f aca="true" t="shared" si="12" ref="J46:R46">J22+J43</f>
        <v>0</v>
      </c>
      <c r="K46" s="95">
        <f t="shared" si="12"/>
        <v>0</v>
      </c>
      <c r="L46" s="95">
        <f t="shared" si="12"/>
        <v>0</v>
      </c>
      <c r="M46" s="95">
        <f t="shared" si="12"/>
        <v>0</v>
      </c>
      <c r="N46" s="95">
        <f t="shared" si="12"/>
        <v>0</v>
      </c>
      <c r="O46" s="95">
        <f t="shared" si="12"/>
        <v>0</v>
      </c>
      <c r="P46" s="95">
        <f t="shared" si="12"/>
        <v>0</v>
      </c>
      <c r="Q46" s="95">
        <f t="shared" si="12"/>
        <v>0</v>
      </c>
      <c r="R46" s="95">
        <f t="shared" si="12"/>
        <v>0</v>
      </c>
    </row>
    <row r="47" spans="1:18" ht="12" customHeight="1">
      <c r="A47" s="195"/>
      <c r="B47" s="26" t="s">
        <v>51</v>
      </c>
      <c r="C47" s="144">
        <v>2007</v>
      </c>
      <c r="D47" s="95">
        <f>D23+D44</f>
        <v>0</v>
      </c>
      <c r="E47" s="95">
        <f t="shared" si="11"/>
        <v>0</v>
      </c>
      <c r="F47" s="95">
        <f t="shared" si="11"/>
        <v>0</v>
      </c>
      <c r="G47" s="95">
        <f t="shared" si="11"/>
        <v>0</v>
      </c>
      <c r="H47" s="156">
        <f t="shared" si="11"/>
        <v>0</v>
      </c>
      <c r="I47" s="99">
        <f t="shared" si="4"/>
        <v>0</v>
      </c>
      <c r="J47" s="95">
        <f aca="true" t="shared" si="13" ref="J47:R48">J23+J44</f>
        <v>0</v>
      </c>
      <c r="K47" s="95">
        <f t="shared" si="13"/>
        <v>0</v>
      </c>
      <c r="L47" s="95">
        <f t="shared" si="13"/>
        <v>0</v>
      </c>
      <c r="M47" s="95">
        <f t="shared" si="13"/>
        <v>0</v>
      </c>
      <c r="N47" s="95">
        <f t="shared" si="13"/>
        <v>0</v>
      </c>
      <c r="O47" s="95">
        <f t="shared" si="13"/>
        <v>0</v>
      </c>
      <c r="P47" s="95">
        <f t="shared" si="13"/>
        <v>0</v>
      </c>
      <c r="Q47" s="95">
        <f t="shared" si="13"/>
        <v>0</v>
      </c>
      <c r="R47" s="95">
        <f t="shared" si="13"/>
        <v>0</v>
      </c>
    </row>
    <row r="48" spans="1:18" ht="12" customHeight="1" thickBot="1">
      <c r="A48" s="196"/>
      <c r="B48" s="27"/>
      <c r="C48" s="145">
        <v>2008</v>
      </c>
      <c r="D48" s="150">
        <f t="shared" si="11"/>
        <v>95</v>
      </c>
      <c r="E48" s="150">
        <f t="shared" si="11"/>
        <v>200</v>
      </c>
      <c r="F48" s="150">
        <f t="shared" si="11"/>
        <v>295</v>
      </c>
      <c r="G48" s="150">
        <f t="shared" si="11"/>
        <v>194</v>
      </c>
      <c r="H48" s="157">
        <f t="shared" si="11"/>
        <v>145</v>
      </c>
      <c r="I48" s="158">
        <f t="shared" si="4"/>
        <v>0.7474226804123711</v>
      </c>
      <c r="J48" s="150">
        <f t="shared" si="13"/>
        <v>156</v>
      </c>
      <c r="K48" s="150">
        <f t="shared" si="13"/>
        <v>38</v>
      </c>
      <c r="L48" s="150">
        <f t="shared" si="13"/>
        <v>8</v>
      </c>
      <c r="M48" s="150">
        <f t="shared" si="13"/>
        <v>5</v>
      </c>
      <c r="N48" s="150">
        <f t="shared" si="13"/>
        <v>1</v>
      </c>
      <c r="O48" s="150">
        <f t="shared" si="13"/>
        <v>24</v>
      </c>
      <c r="P48" s="150">
        <f t="shared" si="13"/>
        <v>330</v>
      </c>
      <c r="Q48" s="150">
        <f t="shared" si="13"/>
        <v>101</v>
      </c>
      <c r="R48" s="150">
        <f t="shared" si="13"/>
        <v>27</v>
      </c>
    </row>
    <row r="49" spans="1:18" ht="12" customHeight="1">
      <c r="A49" s="183" t="s">
        <v>89</v>
      </c>
      <c r="B49" s="28"/>
      <c r="C49" s="143">
        <v>2006</v>
      </c>
      <c r="D49" s="19"/>
      <c r="E49" s="31"/>
      <c r="F49" s="106"/>
      <c r="G49" s="42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12" customHeight="1">
      <c r="A50" s="184"/>
      <c r="B50" s="22" t="s">
        <v>98</v>
      </c>
      <c r="C50" s="144">
        <v>2007</v>
      </c>
      <c r="D50" s="19"/>
      <c r="E50" s="31"/>
      <c r="F50" s="92"/>
      <c r="G50" s="42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2" customHeight="1" thickBot="1">
      <c r="A51" s="185"/>
      <c r="B51" s="27"/>
      <c r="C51" s="145">
        <v>2008</v>
      </c>
      <c r="D51" s="24"/>
      <c r="E51" s="32"/>
      <c r="F51" s="141">
        <v>3</v>
      </c>
      <c r="G51" s="42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2" customHeight="1">
      <c r="A52" s="183" t="s">
        <v>90</v>
      </c>
      <c r="B52" s="26"/>
      <c r="C52" s="143">
        <v>2006</v>
      </c>
      <c r="D52" s="29"/>
      <c r="E52" s="112"/>
      <c r="F52" s="115">
        <f>IF(F49&lt;&gt;0,F46/L1/F49,0)</f>
        <v>0</v>
      </c>
      <c r="G52" s="116">
        <f>IF(F49&lt;&gt;0,G46/L1/F49,0)</f>
        <v>0</v>
      </c>
      <c r="H52" s="17"/>
      <c r="I52" s="17"/>
      <c r="J52" s="17"/>
      <c r="K52" s="18"/>
      <c r="L52" s="18"/>
      <c r="M52" s="18"/>
      <c r="N52" s="18"/>
      <c r="O52" s="17"/>
      <c r="P52" s="17"/>
      <c r="Q52" s="17"/>
      <c r="R52" s="17"/>
    </row>
    <row r="53" spans="1:18" ht="12" customHeight="1">
      <c r="A53" s="184"/>
      <c r="B53" s="22" t="s">
        <v>99</v>
      </c>
      <c r="C53" s="144">
        <v>2007</v>
      </c>
      <c r="D53" s="19"/>
      <c r="E53" s="18"/>
      <c r="F53" s="117">
        <f>IF(F50&lt;&gt;0,F47/L1/F50,0)</f>
        <v>0</v>
      </c>
      <c r="G53" s="118">
        <f>IF(F50&lt;&gt;0,G47/L1/F50,0)</f>
        <v>0</v>
      </c>
      <c r="H53" s="17"/>
      <c r="I53" s="17"/>
      <c r="J53" s="17"/>
      <c r="K53" s="18"/>
      <c r="L53" s="18"/>
      <c r="M53" s="18"/>
      <c r="N53" s="18"/>
      <c r="O53" s="17"/>
      <c r="P53" s="17"/>
      <c r="Q53" s="17"/>
      <c r="R53" s="17"/>
    </row>
    <row r="54" spans="1:18" ht="12" customHeight="1" thickBot="1">
      <c r="A54" s="185"/>
      <c r="B54" s="27"/>
      <c r="C54" s="145">
        <v>2008</v>
      </c>
      <c r="D54" s="24"/>
      <c r="E54" s="21"/>
      <c r="F54" s="119">
        <f>IF(F51&lt;&gt;0,F48/L1/F51,0)</f>
        <v>16.38888888888889</v>
      </c>
      <c r="G54" s="120">
        <f>IF(F51&lt;&gt;0,G48/L1/F51,0)</f>
        <v>10.777777777777779</v>
      </c>
      <c r="H54" s="17"/>
      <c r="I54" s="17"/>
      <c r="J54" s="17"/>
      <c r="K54" s="18"/>
      <c r="L54" s="18"/>
      <c r="M54" s="18"/>
      <c r="N54" s="18"/>
      <c r="O54" s="17"/>
      <c r="P54" s="17"/>
      <c r="Q54" s="17"/>
      <c r="R54" s="17"/>
    </row>
    <row r="55" spans="1:18" ht="12" customHeight="1">
      <c r="A55" s="183" t="s">
        <v>91</v>
      </c>
      <c r="B55" s="26"/>
      <c r="C55" s="143">
        <v>2006</v>
      </c>
      <c r="D55" s="29"/>
      <c r="E55" s="30"/>
      <c r="F55" s="114"/>
      <c r="G55" s="42"/>
      <c r="H55" s="17"/>
      <c r="I55" s="17"/>
      <c r="J55" s="17"/>
      <c r="K55" s="18"/>
      <c r="L55" s="18"/>
      <c r="M55" s="18"/>
      <c r="N55" s="18"/>
      <c r="O55" s="17"/>
      <c r="P55" s="17"/>
      <c r="Q55" s="17"/>
      <c r="R55" s="17"/>
    </row>
    <row r="56" spans="1:18" ht="12" customHeight="1">
      <c r="A56" s="184"/>
      <c r="B56" s="22" t="s">
        <v>52</v>
      </c>
      <c r="C56" s="144">
        <v>2007</v>
      </c>
      <c r="D56" s="19"/>
      <c r="E56" s="31"/>
      <c r="F56" s="94"/>
      <c r="G56" s="42"/>
      <c r="H56" s="17"/>
      <c r="I56" s="17"/>
      <c r="J56" s="17"/>
      <c r="K56" s="18"/>
      <c r="L56" s="18"/>
      <c r="M56" s="18"/>
      <c r="N56" s="18"/>
      <c r="O56" s="17"/>
      <c r="P56" s="17"/>
      <c r="Q56" s="17"/>
      <c r="R56" s="17"/>
    </row>
    <row r="57" spans="1:18" ht="12" customHeight="1" thickBot="1">
      <c r="A57" s="185"/>
      <c r="B57" s="27"/>
      <c r="C57" s="145">
        <v>2008</v>
      </c>
      <c r="D57" s="24"/>
      <c r="E57" s="32"/>
      <c r="F57" s="113">
        <v>3</v>
      </c>
      <c r="G57" s="42"/>
      <c r="H57" s="17"/>
      <c r="I57" s="17"/>
      <c r="J57" s="17"/>
      <c r="K57" s="18"/>
      <c r="L57" s="18"/>
      <c r="M57" s="18"/>
      <c r="N57" s="18"/>
      <c r="O57" s="17"/>
      <c r="P57" s="17"/>
      <c r="Q57" s="17"/>
      <c r="R57" s="17"/>
    </row>
    <row r="58" spans="1:18" ht="12" customHeight="1">
      <c r="A58" s="183" t="s">
        <v>92</v>
      </c>
      <c r="B58" s="26"/>
      <c r="C58" s="143">
        <v>2006</v>
      </c>
      <c r="D58" s="29"/>
      <c r="E58" s="112"/>
      <c r="F58" s="115">
        <f>IF(F55&lt;&gt;0,F22/L1/F55,0)</f>
        <v>0</v>
      </c>
      <c r="G58" s="116">
        <f>IF(F55&lt;&gt;0,G22/L1/F55,0)</f>
        <v>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ht="12" customHeight="1">
      <c r="A59" s="184"/>
      <c r="B59" s="22" t="s">
        <v>53</v>
      </c>
      <c r="C59" s="144">
        <v>2007</v>
      </c>
      <c r="D59" s="19"/>
      <c r="E59" s="18"/>
      <c r="F59" s="117">
        <f>IF(F56&lt;&gt;0,F23/L1/F56,0)</f>
        <v>0</v>
      </c>
      <c r="G59" s="118">
        <f>IF(F56&lt;&gt;0,G23/L1/F56,0)</f>
        <v>0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ht="12" customHeight="1" thickBot="1">
      <c r="A60" s="185"/>
      <c r="B60" s="27"/>
      <c r="C60" s="145">
        <v>2008</v>
      </c>
      <c r="D60" s="24"/>
      <c r="E60" s="21"/>
      <c r="F60" s="119">
        <f>IF(F57&lt;&gt;0,F24/L1/F57,0)</f>
        <v>9.277777777777777</v>
      </c>
      <c r="G60" s="120">
        <f>IF(F57&lt;&gt;0,G24/L1/F57,0)</f>
        <v>5.055555555555555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12" customHeight="1">
      <c r="A61" s="183" t="s">
        <v>94</v>
      </c>
      <c r="B61" s="26"/>
      <c r="C61" s="143">
        <v>2006</v>
      </c>
      <c r="D61" s="29"/>
      <c r="E61" s="30"/>
      <c r="F61" s="114"/>
      <c r="G61" s="111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ht="12" customHeight="1">
      <c r="A62" s="184"/>
      <c r="B62" s="22" t="s">
        <v>100</v>
      </c>
      <c r="C62" s="144">
        <v>2007</v>
      </c>
      <c r="D62" s="19"/>
      <c r="E62" s="31"/>
      <c r="F62" s="94"/>
      <c r="G62" s="111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ht="12" customHeight="1" thickBot="1">
      <c r="A63" s="185"/>
      <c r="B63" s="27"/>
      <c r="C63" s="145">
        <v>2008</v>
      </c>
      <c r="D63" s="24"/>
      <c r="E63" s="32"/>
      <c r="F63" s="113">
        <v>3</v>
      </c>
      <c r="G63" s="111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2" customHeight="1">
      <c r="A64" s="183" t="s">
        <v>93</v>
      </c>
      <c r="B64" s="26"/>
      <c r="C64" s="143">
        <v>2006</v>
      </c>
      <c r="D64" s="29"/>
      <c r="E64" s="112"/>
      <c r="F64" s="115">
        <f>IF(F61&lt;&gt;0,F43/L1/F61,0)</f>
        <v>0</v>
      </c>
      <c r="G64" s="116">
        <f>IF(F61&lt;&gt;0,G43/L1/F61,0)</f>
        <v>0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2" customHeight="1">
      <c r="A65" s="184"/>
      <c r="B65" s="22" t="s">
        <v>101</v>
      </c>
      <c r="C65" s="144">
        <v>2007</v>
      </c>
      <c r="D65" s="19"/>
      <c r="E65" s="18"/>
      <c r="F65" s="117">
        <f>IF(F62&lt;&gt;0,F44/L1/F62,0)</f>
        <v>0</v>
      </c>
      <c r="G65" s="118">
        <f>IF(F62&lt;&gt;0,G44/L1/F62,0)</f>
        <v>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ht="12" customHeight="1" thickBot="1">
      <c r="A66" s="185"/>
      <c r="B66" s="27"/>
      <c r="C66" s="145">
        <v>2008</v>
      </c>
      <c r="D66" s="24"/>
      <c r="E66" s="21"/>
      <c r="F66" s="119">
        <f>IF(F63&lt;&gt;0,F45/L1/F63,0)</f>
        <v>7.111111111111111</v>
      </c>
      <c r="G66" s="120">
        <f>IF(F63&lt;&gt;0,G45/L1/F63,0)</f>
        <v>5.722222222222222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2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1" t="s">
        <v>72</v>
      </c>
      <c r="M67" s="70"/>
      <c r="N67" s="70"/>
      <c r="O67" s="70"/>
      <c r="P67" s="70"/>
      <c r="Q67" s="70"/>
      <c r="R67" s="70"/>
    </row>
    <row r="68" spans="1:18" ht="12" customHeight="1">
      <c r="A68" s="70"/>
      <c r="B68" s="70"/>
      <c r="C68" s="71" t="s">
        <v>71</v>
      </c>
      <c r="D68" s="70"/>
      <c r="E68" s="70" t="s">
        <v>132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12" customHeight="1">
      <c r="A69" s="70"/>
      <c r="B69" s="70"/>
      <c r="C69" s="71"/>
      <c r="D69" s="70" t="s">
        <v>74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 t="s">
        <v>73</v>
      </c>
      <c r="P69" s="70"/>
      <c r="Q69" s="70"/>
      <c r="R69" s="70"/>
    </row>
    <row r="70" spans="1:18" ht="12" customHeight="1">
      <c r="A70" s="70"/>
      <c r="B70" s="70"/>
      <c r="C70" s="71" t="s">
        <v>108</v>
      </c>
      <c r="D70" s="70"/>
      <c r="E70" s="70" t="s">
        <v>133</v>
      </c>
      <c r="F70" s="74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ht="12" customHeight="1">
      <c r="A71" s="70"/>
      <c r="B71" s="70"/>
      <c r="C71" s="71"/>
      <c r="D71" s="70"/>
      <c r="E71" s="70"/>
      <c r="F71" s="74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ht="12" customHeight="1">
      <c r="A72" s="70"/>
      <c r="B72" s="70"/>
      <c r="C72" s="71" t="s">
        <v>109</v>
      </c>
      <c r="D72" s="72"/>
      <c r="E72" s="73" t="s">
        <v>134</v>
      </c>
      <c r="F72" s="73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18" ht="12.7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18" ht="12.7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ht="12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18" ht="12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18" ht="12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12.7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18" ht="12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18" ht="12.7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1:18" ht="12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12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18" ht="12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2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2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1:18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1:18" ht="12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2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1:18" ht="12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1:18" ht="12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1:18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1:18" ht="12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1:18" ht="12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1:18" ht="12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</row>
    <row r="95" spans="1:18" ht="12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</row>
    <row r="96" spans="1:18" ht="12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</row>
    <row r="97" spans="1:18" ht="12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</sheetData>
  <sheetProtection password="D259" sheet="1" objects="1" scenarios="1"/>
  <mergeCells count="20">
    <mergeCell ref="N4:N5"/>
    <mergeCell ref="P3:P5"/>
    <mergeCell ref="A10:A12"/>
    <mergeCell ref="A43:A45"/>
    <mergeCell ref="A64:A66"/>
    <mergeCell ref="A46:A48"/>
    <mergeCell ref="A52:A54"/>
    <mergeCell ref="A55:A57"/>
    <mergeCell ref="A58:A60"/>
    <mergeCell ref="A61:A63"/>
    <mergeCell ref="M1:O1"/>
    <mergeCell ref="C1:I1"/>
    <mergeCell ref="A49:A51"/>
    <mergeCell ref="L4:L5"/>
    <mergeCell ref="G3:I3"/>
    <mergeCell ref="K3:O3"/>
    <mergeCell ref="H4:I4"/>
    <mergeCell ref="M4:M5"/>
    <mergeCell ref="C2:I2"/>
    <mergeCell ref="A22:A24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AsRock</cp:lastModifiedBy>
  <cp:lastPrinted>2008-07-22T12:24:42Z</cp:lastPrinted>
  <dcterms:created xsi:type="dcterms:W3CDTF">2005-03-22T15:35:28Z</dcterms:created>
  <dcterms:modified xsi:type="dcterms:W3CDTF">2008-10-30T12:32:07Z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